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Годовой сводный оперативный отч" sheetId="1" r:id="rId1"/>
  </sheets>
  <definedNames/>
  <calcPr fullCalcOnLoad="1"/>
</workbook>
</file>

<file path=xl/sharedStrings.xml><?xml version="1.0" encoding="utf-8"?>
<sst xmlns="http://schemas.openxmlformats.org/spreadsheetml/2006/main" count="626" uniqueCount="114">
  <si>
    <t>Сводный оперативный отчёт о реализации муниципальных программ Дмитровского городского округа Московской области  
 за январь - сентябрь 2022 года</t>
  </si>
  <si>
    <t>№ п/п</t>
  </si>
  <si>
    <t>Наименование программы/ подпрограммы 
 государственный заказчик</t>
  </si>
  <si>
    <t>Источник финансирования</t>
  </si>
  <si>
    <t>Объем финансирования</t>
  </si>
  <si>
    <t>Профинансировано (тыс.руб)</t>
  </si>
  <si>
    <t>Фактическое выполнение (тыс. руб.)</t>
  </si>
  <si>
    <t>Степень и результаты выполнения, %</t>
  </si>
  <si>
    <t>Здравоохранение
Администрация Дмитровского городского округа Московской области</t>
  </si>
  <si>
    <t>Средства Федерального бюджета</t>
  </si>
  <si>
    <t>Средства бюджета Московской области</t>
  </si>
  <si>
    <t>Средства местного бюджета муниципального района (городского округа)</t>
  </si>
  <si>
    <t>Внебюджетные источники</t>
  </si>
  <si>
    <t>Итого по муниципальной программе, в том числе:</t>
  </si>
  <si>
    <t>Профилактика заболеваний и формирование здорового образа жизни. Развитие первичной медико-санитарной помощи</t>
  </si>
  <si>
    <t>Итого по подпрограмме</t>
  </si>
  <si>
    <t>Финансовое обеспечение системы организации медицинской помощи</t>
  </si>
  <si>
    <t xml:space="preserve">Культура
Управление культуры, туризма и работы с молодежью администрации Дмитровского городского округа Московской области </t>
  </si>
  <si>
    <t>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</si>
  <si>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Развитие музейного дела в Московской области</t>
  </si>
  <si>
    <t>Развитие библиотечного дела в Московской области</t>
  </si>
  <si>
    <t xml:space="preserve">Развитие профессионального искусства, гастрольно-концертной и культурно-досуговой деятельности, кинематографии Московской области </t>
  </si>
  <si>
    <t>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</t>
  </si>
  <si>
    <t>Развитие образования в сфере культуры Московской области</t>
  </si>
  <si>
    <t>Развитие архивного дела в Московской области</t>
  </si>
  <si>
    <t>1174,51</t>
  </si>
  <si>
    <t>Обеспечивающая подпрограмма</t>
  </si>
  <si>
    <t>Развитие парков культуры и отдыха</t>
  </si>
  <si>
    <t>21376,41</t>
  </si>
  <si>
    <t>1600</t>
  </si>
  <si>
    <t>Образование
Администрация Дмитровского городского округа Московской области</t>
  </si>
  <si>
    <t>Дошкольное образование</t>
  </si>
  <si>
    <t>332539,92</t>
  </si>
  <si>
    <t>Общее образование</t>
  </si>
  <si>
    <t>14686,15</t>
  </si>
  <si>
    <t>Дополнительное образование, воспитание и психолого-социальное сопровождение детей</t>
  </si>
  <si>
    <t>70636,4</t>
  </si>
  <si>
    <t>Социальная защита населения
Администрация Дмитровского городского округа Московской области</t>
  </si>
  <si>
    <t>Социальная поддержка граждан</t>
  </si>
  <si>
    <t>Доступная среда</t>
  </si>
  <si>
    <t>Развитие системы отдыха и оздоровления детей</t>
  </si>
  <si>
    <t>Развитие трудовых ресурсов и охраны труда</t>
  </si>
  <si>
    <t>Развитие и поддержка социально ориентированных некоммерческих организаций</t>
  </si>
  <si>
    <t>Спорт
Управление физической культуры и спорта администрации Дмитровского городского округа Московской области</t>
  </si>
  <si>
    <t>Развитие физической культуры и спорта</t>
  </si>
  <si>
    <t>Подготовка спортивного резерва</t>
  </si>
  <si>
    <t>Развитие сельского хозяйства
Администрация Дмитровского городского округа Московской области</t>
  </si>
  <si>
    <t>Развитие отраслей сельского хозяйства и перерабатывающей промышленности</t>
  </si>
  <si>
    <t>Развитие мелиорации земель сельскохозяйственного назначения</t>
  </si>
  <si>
    <t>Комплексное развитие сельских территорий</t>
  </si>
  <si>
    <t>Обеспечение эпизоотического и ветеринарно-санитарного благополучия и развития государственной ветеринарной службы</t>
  </si>
  <si>
    <t>Экспорт продукции агропромышленного комплекса</t>
  </si>
  <si>
    <t>Экология и окружающая среда
Администрация Дмитровского городского округа Московской области</t>
  </si>
  <si>
    <t>Охрана окружающей среды</t>
  </si>
  <si>
    <t>Развитие водохозяйственного комплекса</t>
  </si>
  <si>
    <t>Развитие лесного хозяйства</t>
  </si>
  <si>
    <t>Региональная программа в области обращения с отходами, в том числе с твердыми коммунальными отходами</t>
  </si>
  <si>
    <t>Безопасность и обеспечение безопасности жизнедеятельности населения
Администрация Дмитровского городского округа Московской области</t>
  </si>
  <si>
    <t>Профилактика преступлений и иных правонарушений</t>
  </si>
  <si>
    <t>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</t>
  </si>
  <si>
    <t>Развитие и совершенствование систем оповещения и информирования населения муниципального образования  Московской области</t>
  </si>
  <si>
    <t>Обеспечение пожарной безопасности на территории муниципального образования Московской области</t>
  </si>
  <si>
    <t>Обеспечение мероприятий гражданской обороны на территории муниципального образования Московской области</t>
  </si>
  <si>
    <t>Жилище
Администрация Дмитровского городского округа Московской области</t>
  </si>
  <si>
    <t>Создание условий для жилищного строительства</t>
  </si>
  <si>
    <t>3953</t>
  </si>
  <si>
    <t>Обеспечение жильем молодых семей</t>
  </si>
  <si>
    <t>1001,57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</si>
  <si>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</si>
  <si>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Улучшение жилищных условий отдельных категорий многодетных семей</t>
  </si>
  <si>
    <t>Обеспечение жильем отдельных категорий граждан, установленных федеральным законодательством</t>
  </si>
  <si>
    <t>Развитие инженерной инфраструктуры и энергоэффективности 
Администрация Дмитровского городского округа Московской области</t>
  </si>
  <si>
    <t>Чистая вода</t>
  </si>
  <si>
    <t>Системы водоотведения</t>
  </si>
  <si>
    <t>Создание условий для обеспечения качественными коммунальными услугами</t>
  </si>
  <si>
    <t>0</t>
  </si>
  <si>
    <t>Энергосбережение и повышение энергетической эффективности</t>
  </si>
  <si>
    <t>Развитие газификации</t>
  </si>
  <si>
    <t>Предпринимательство 
Администрация Дмитровского городского округа Московской области</t>
  </si>
  <si>
    <t>Инвестиции</t>
  </si>
  <si>
    <t>Развитие конкуренции</t>
  </si>
  <si>
    <t>Развитие малого и среднего предпринимательства</t>
  </si>
  <si>
    <t>Развитие потребительского рынка и услуг на территории муниципального образования Московской области</t>
  </si>
  <si>
    <t>Управление имуществом и муниципальными финансами
Администрация Дмитровского городского округа Московской области</t>
  </si>
  <si>
    <t>Развитие имущественного комплекса</t>
  </si>
  <si>
    <t>Совершенствование муниципальной службы Московской области</t>
  </si>
  <si>
    <t>Управление муниципальными финансами</t>
  </si>
  <si>
    <t>Развитие институтов гражданского общества, повышение эффективности местного самоуправления и реализации молодежной политики
Администрация Дмитровского городского округа Московской области</t>
  </si>
  <si>
    <t>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</t>
  </si>
  <si>
    <t>Эффективное местное самоуправление Московской области</t>
  </si>
  <si>
    <t>Молодежь Подмосковья</t>
  </si>
  <si>
    <t>Развитие добровольчества (волонтерства) в Московской области</t>
  </si>
  <si>
    <t>Развитие и функционирование дорожно-транспортного комплекса
Администрация Дмитровского городского округа Московской области</t>
  </si>
  <si>
    <t>Пассажирский транспорт общего пользования</t>
  </si>
  <si>
    <t>Дороги Подмосковья</t>
  </si>
  <si>
    <t>Цифровое муниципальное образование
Администрация Дмитровского городского округа Московской области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</si>
  <si>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</si>
  <si>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</si>
  <si>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Архитектура и градостроительство
Администрация Дмитровского городского округа Московской области</t>
  </si>
  <si>
    <t>Разработка Генерального плана развития городского округа</t>
  </si>
  <si>
    <t>Реализация политики пространственного развития городского округа</t>
  </si>
  <si>
    <t>Формирование современной комфортной городской среды
Администрация Дмитровского городского округа Московской области</t>
  </si>
  <si>
    <t>Комфортная городская среда</t>
  </si>
  <si>
    <t>Благоустройство территорий</t>
  </si>
  <si>
    <t>Создание условий для обеспечения комфортного проживания жителей в многоквартирных домах Московской области</t>
  </si>
  <si>
    <t>Строительство объектов социальной инфраструктуры
Администрация Дмитровского городского округа Московской области</t>
  </si>
  <si>
    <t>Строительство (реконструкция) объектов образования</t>
  </si>
  <si>
    <t>Строительство (реконструкция) объектов физической культуры и спорта</t>
  </si>
  <si>
    <t>Переселение граждан из аварийного жилищного фонда
Администрация Дмитровского городского округа Московской области</t>
  </si>
  <si>
    <t>Обеспечение устойчивого сокращения непригодного для проживания жилищного фонда</t>
  </si>
  <si>
    <t>Обеспечение мероприятий по переселению граждан из аварийного жилищного фонда в Московской области</t>
  </si>
  <si>
    <t>Обеспечение мероприятий по завершению адресной программы «Переселение граждан из аварийного жилищного фонда в Московской области»</t>
  </si>
  <si>
    <t>Итого по муниципальным программам Московской области</t>
  </si>
  <si>
    <t>Всего</t>
  </si>
</sst>
</file>

<file path=xl/styles.xml><?xml version="1.0" encoding="utf-8"?>
<styleSheet xmlns="http://schemas.openxmlformats.org/spreadsheetml/2006/main">
  <fonts count="5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</cellStyleXfs>
  <cellXfs count="37"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2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right" vertical="top" wrapText="1"/>
    </xf>
    <xf numFmtId="2" fontId="0" fillId="0" borderId="2" xfId="0" applyNumberForma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2" xfId="0" applyNumberForma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>
      <alignment vertical="top"/>
    </xf>
    <xf numFmtId="2" fontId="0" fillId="0" borderId="0" xfId="0" applyNumberFormat="1" applyFill="1" applyAlignment="1">
      <alignment/>
    </xf>
    <xf numFmtId="0" fontId="0" fillId="0" borderId="3" xfId="0" applyFill="1" applyBorder="1" applyAlignment="1">
      <alignment horizontal="left" vertical="top" wrapText="1"/>
    </xf>
    <xf numFmtId="2" fontId="0" fillId="0" borderId="2" xfId="0" applyNumberForma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 wrapText="1"/>
    </xf>
    <xf numFmtId="2" fontId="0" fillId="0" borderId="2" xfId="0" applyNumberFormat="1" applyFill="1" applyBorder="1" applyAlignment="1">
      <alignment horizontal="right" vertical="top" wrapText="1"/>
    </xf>
    <xf numFmtId="2" fontId="0" fillId="0" borderId="2" xfId="0" applyNumberFormat="1" applyFill="1" applyBorder="1" applyAlignment="1" applyProtection="1">
      <alignment horizontal="right" vertical="top" wrapText="1"/>
      <protection/>
    </xf>
    <xf numFmtId="0" fontId="3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8"/>
  <sheetViews>
    <sheetView tabSelected="1" zoomScale="90" zoomScaleNormal="90" zoomScalePageLayoutView="90" workbookViewId="0" topLeftCell="A1">
      <selection activeCell="F509" sqref="F509"/>
    </sheetView>
  </sheetViews>
  <sheetFormatPr defaultColWidth="9.140625" defaultRowHeight="14.25" customHeight="1"/>
  <cols>
    <col min="1" max="1" width="1.57421875" style="0" customWidth="1"/>
    <col min="2" max="2" width="4.8515625" style="0" customWidth="1"/>
    <col min="3" max="3" width="41.57421875" style="0" customWidth="1"/>
    <col min="4" max="4" width="28.8515625" style="0" customWidth="1"/>
    <col min="5" max="5" width="18.57421875" style="12" customWidth="1"/>
    <col min="6" max="6" width="17.57421875" style="12" customWidth="1"/>
    <col min="7" max="7" width="19.00390625" style="12" customWidth="1"/>
    <col min="8" max="8" width="21.140625" style="12" customWidth="1"/>
    <col min="9" max="9" width="10.28125" style="0" customWidth="1"/>
    <col min="10" max="10" width="4.57421875" style="0" customWidth="1"/>
    <col min="11" max="11" width="13.57421875" style="0" customWidth="1"/>
    <col min="12" max="15" width="9.140625" style="0" customWidth="1"/>
  </cols>
  <sheetData>
    <row r="1" spans="1:9" ht="42" customHeight="1">
      <c r="A1" s="1"/>
      <c r="B1" s="35" t="s">
        <v>0</v>
      </c>
      <c r="C1" s="36"/>
      <c r="D1" s="36"/>
      <c r="E1" s="36"/>
      <c r="F1" s="36"/>
      <c r="G1" s="36"/>
      <c r="H1" s="36"/>
      <c r="I1" s="2"/>
    </row>
    <row r="2" spans="1:9" ht="48" customHeight="1">
      <c r="A2" s="4"/>
      <c r="B2" s="10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"/>
    </row>
    <row r="3" spans="1:9" ht="33" customHeight="1">
      <c r="A3" s="4"/>
      <c r="B3" s="23">
        <v>1</v>
      </c>
      <c r="C3" s="22" t="s">
        <v>8</v>
      </c>
      <c r="D3" s="5" t="s">
        <v>9</v>
      </c>
      <c r="E3" s="8">
        <v>0</v>
      </c>
      <c r="F3" s="8">
        <v>0</v>
      </c>
      <c r="G3" s="8">
        <v>0</v>
      </c>
      <c r="H3" s="8"/>
      <c r="I3" s="1"/>
    </row>
    <row r="4" spans="1:9" ht="27.75" customHeight="1">
      <c r="A4" s="4"/>
      <c r="B4" s="23"/>
      <c r="C4" s="22"/>
      <c r="D4" s="5" t="s">
        <v>10</v>
      </c>
      <c r="E4" s="8">
        <v>0</v>
      </c>
      <c r="F4" s="8">
        <v>0</v>
      </c>
      <c r="G4" s="8">
        <v>0</v>
      </c>
      <c r="H4" s="8"/>
      <c r="I4" s="1"/>
    </row>
    <row r="5" spans="1:9" ht="36.75" customHeight="1">
      <c r="A5" s="4"/>
      <c r="B5" s="23"/>
      <c r="C5" s="22"/>
      <c r="D5" s="5" t="s">
        <v>11</v>
      </c>
      <c r="E5" s="9">
        <v>3188.2</v>
      </c>
      <c r="F5" s="8">
        <v>1677.53</v>
      </c>
      <c r="G5" s="8">
        <v>1677.53</v>
      </c>
      <c r="H5" s="9">
        <f>F5/E5*100</f>
        <v>52.616837086757414</v>
      </c>
      <c r="I5" s="1"/>
    </row>
    <row r="6" spans="1:9" ht="18" customHeight="1">
      <c r="A6" s="4"/>
      <c r="B6" s="23"/>
      <c r="C6" s="22"/>
      <c r="D6" s="5" t="s">
        <v>12</v>
      </c>
      <c r="E6" s="8">
        <v>0</v>
      </c>
      <c r="F6" s="8">
        <v>0</v>
      </c>
      <c r="G6" s="8">
        <v>0</v>
      </c>
      <c r="H6" s="8"/>
      <c r="I6" s="1"/>
    </row>
    <row r="7" spans="1:9" ht="30.75" customHeight="1">
      <c r="A7" s="4"/>
      <c r="B7" s="23"/>
      <c r="C7" s="5" t="s">
        <v>13</v>
      </c>
      <c r="D7" s="6"/>
      <c r="E7" s="9">
        <v>3188.2</v>
      </c>
      <c r="F7" s="8">
        <v>1677.53</v>
      </c>
      <c r="G7" s="8">
        <v>1677.53</v>
      </c>
      <c r="H7" s="9">
        <f>F7/E7*100</f>
        <v>52.616837086757414</v>
      </c>
      <c r="I7" s="3"/>
    </row>
    <row r="8" spans="1:9" ht="24.75" customHeight="1">
      <c r="A8" s="4"/>
      <c r="B8" s="23"/>
      <c r="C8" s="23" t="s">
        <v>14</v>
      </c>
      <c r="D8" s="5" t="s">
        <v>9</v>
      </c>
      <c r="E8" s="8">
        <v>0</v>
      </c>
      <c r="F8" s="8">
        <v>0</v>
      </c>
      <c r="G8" s="8">
        <v>0</v>
      </c>
      <c r="H8" s="9"/>
      <c r="I8" s="1"/>
    </row>
    <row r="9" spans="1:9" ht="27.75" customHeight="1">
      <c r="A9" s="4"/>
      <c r="B9" s="23"/>
      <c r="C9" s="23"/>
      <c r="D9" s="5" t="s">
        <v>10</v>
      </c>
      <c r="E9" s="8">
        <v>0</v>
      </c>
      <c r="F9" s="8">
        <v>0</v>
      </c>
      <c r="G9" s="8">
        <v>0</v>
      </c>
      <c r="H9" s="9"/>
      <c r="I9" s="3"/>
    </row>
    <row r="10" spans="1:9" ht="37.5" customHeight="1">
      <c r="A10" s="4"/>
      <c r="B10" s="23"/>
      <c r="C10" s="23"/>
      <c r="D10" s="5" t="s">
        <v>11</v>
      </c>
      <c r="E10" s="8">
        <v>0</v>
      </c>
      <c r="F10" s="8">
        <v>0</v>
      </c>
      <c r="G10" s="8">
        <v>0</v>
      </c>
      <c r="H10" s="9"/>
      <c r="I10" s="3"/>
    </row>
    <row r="11" spans="1:9" ht="18" customHeight="1">
      <c r="A11" s="4"/>
      <c r="B11" s="23"/>
      <c r="C11" s="23"/>
      <c r="D11" s="5" t="s">
        <v>12</v>
      </c>
      <c r="E11" s="8">
        <v>0</v>
      </c>
      <c r="F11" s="8">
        <v>0</v>
      </c>
      <c r="G11" s="8">
        <v>0</v>
      </c>
      <c r="H11" s="9"/>
      <c r="I11" s="1"/>
    </row>
    <row r="12" spans="1:9" ht="18" customHeight="1">
      <c r="A12" s="4"/>
      <c r="B12" s="23"/>
      <c r="C12" s="5" t="s">
        <v>15</v>
      </c>
      <c r="D12" s="6"/>
      <c r="E12" s="8">
        <v>0</v>
      </c>
      <c r="F12" s="8">
        <v>0</v>
      </c>
      <c r="G12" s="8">
        <v>0</v>
      </c>
      <c r="H12" s="9"/>
      <c r="I12" s="3"/>
    </row>
    <row r="13" spans="1:9" ht="24.75" customHeight="1">
      <c r="A13" s="4"/>
      <c r="B13" s="23"/>
      <c r="C13" s="23" t="s">
        <v>16</v>
      </c>
      <c r="D13" s="5" t="s">
        <v>9</v>
      </c>
      <c r="E13" s="8">
        <v>0</v>
      </c>
      <c r="F13" s="8">
        <v>0</v>
      </c>
      <c r="G13" s="8">
        <v>0</v>
      </c>
      <c r="H13" s="9"/>
      <c r="I13" s="1"/>
    </row>
    <row r="14" spans="1:9" ht="27.75" customHeight="1">
      <c r="A14" s="4"/>
      <c r="B14" s="23"/>
      <c r="C14" s="23"/>
      <c r="D14" s="5" t="s">
        <v>10</v>
      </c>
      <c r="E14" s="8">
        <v>0</v>
      </c>
      <c r="F14" s="8">
        <v>0</v>
      </c>
      <c r="G14" s="8">
        <v>0</v>
      </c>
      <c r="H14" s="9"/>
      <c r="I14" s="1"/>
    </row>
    <row r="15" spans="1:9" ht="36.75" customHeight="1">
      <c r="A15" s="4"/>
      <c r="B15" s="23"/>
      <c r="C15" s="23"/>
      <c r="D15" s="5" t="s">
        <v>11</v>
      </c>
      <c r="E15" s="9">
        <v>3188.2</v>
      </c>
      <c r="F15" s="8">
        <v>1677.53</v>
      </c>
      <c r="G15" s="8">
        <v>1677.53</v>
      </c>
      <c r="H15" s="9">
        <f>F15/E15*100</f>
        <v>52.616837086757414</v>
      </c>
      <c r="I15" s="1"/>
    </row>
    <row r="16" spans="1:9" ht="18" customHeight="1">
      <c r="A16" s="4"/>
      <c r="B16" s="23"/>
      <c r="C16" s="23"/>
      <c r="D16" s="5" t="s">
        <v>12</v>
      </c>
      <c r="E16" s="8">
        <v>0</v>
      </c>
      <c r="F16" s="8">
        <v>0</v>
      </c>
      <c r="G16" s="8">
        <v>0</v>
      </c>
      <c r="H16" s="9"/>
      <c r="I16" s="1"/>
    </row>
    <row r="17" spans="1:9" ht="18" customHeight="1">
      <c r="A17" s="4"/>
      <c r="B17" s="23"/>
      <c r="C17" s="5" t="s">
        <v>15</v>
      </c>
      <c r="D17" s="6"/>
      <c r="E17" s="9">
        <v>3188.2</v>
      </c>
      <c r="F17" s="8">
        <v>1677.53</v>
      </c>
      <c r="G17" s="8">
        <v>1677.53</v>
      </c>
      <c r="H17" s="9">
        <f>F17/E17*100</f>
        <v>52.616837086757414</v>
      </c>
      <c r="I17" s="3"/>
    </row>
    <row r="18" spans="1:9" ht="24.75" customHeight="1">
      <c r="A18" s="4"/>
      <c r="B18" s="23">
        <v>2</v>
      </c>
      <c r="C18" s="22" t="s">
        <v>17</v>
      </c>
      <c r="D18" s="5" t="s">
        <v>9</v>
      </c>
      <c r="E18" s="8">
        <f>E23+E28+E33+E38+E43+E48+E53+E63</f>
        <v>45432.31</v>
      </c>
      <c r="F18" s="8">
        <f>F23+F28+F33+F38+F43+F48+F53+F63</f>
        <v>11660.36</v>
      </c>
      <c r="G18" s="8">
        <f>G23+G28+G33+G38+G43+G48+G53+G63</f>
        <v>11660.36</v>
      </c>
      <c r="H18" s="9">
        <f>F18/E18*100</f>
        <v>25.665346974432957</v>
      </c>
      <c r="I18" s="3"/>
    </row>
    <row r="19" spans="1:9" ht="27.75" customHeight="1">
      <c r="A19" s="4"/>
      <c r="B19" s="23"/>
      <c r="C19" s="22"/>
      <c r="D19" s="5" t="s">
        <v>10</v>
      </c>
      <c r="E19" s="8">
        <f>E24+E29+E34+E39+E44+E49+E54+E64</f>
        <v>36247.71000000001</v>
      </c>
      <c r="F19" s="8">
        <f>F24+F29+F34+F39+F44+F49+F54+F64</f>
        <v>9939.57</v>
      </c>
      <c r="G19" s="8">
        <f>G24+G29+G34+G39+G44+G49+G54+G64</f>
        <v>9939.57</v>
      </c>
      <c r="H19" s="9">
        <f>F19/E19*100</f>
        <v>27.421235713925096</v>
      </c>
      <c r="I19" s="1"/>
    </row>
    <row r="20" spans="1:9" ht="37.5" customHeight="1">
      <c r="A20" s="4"/>
      <c r="B20" s="23"/>
      <c r="C20" s="22"/>
      <c r="D20" s="5" t="s">
        <v>11</v>
      </c>
      <c r="E20" s="9">
        <f>E25+E30+E35+E40+E45+E50+E55+E65+E60</f>
        <v>702574.6748</v>
      </c>
      <c r="F20" s="9">
        <f>F25+F30+F35+F40+F45+F50+F55+F65+F60</f>
        <v>456396.98</v>
      </c>
      <c r="G20" s="9">
        <f>G25+G30+G35+G40+G45+G50+G55+G65+G60</f>
        <v>456396.98</v>
      </c>
      <c r="H20" s="9">
        <f>F20/E20*100</f>
        <v>64.9606364092075</v>
      </c>
      <c r="I20" s="1"/>
    </row>
    <row r="21" spans="1:9" ht="18" customHeight="1">
      <c r="A21" s="4"/>
      <c r="B21" s="23"/>
      <c r="C21" s="22"/>
      <c r="D21" s="5" t="s">
        <v>12</v>
      </c>
      <c r="E21" s="8">
        <f>E26+E31+E36+E41+E46+E51+E56+E66</f>
        <v>0</v>
      </c>
      <c r="F21" s="8">
        <f>F26+F31+F36+F41+F46+F51+F56+F66</f>
        <v>0</v>
      </c>
      <c r="G21" s="8">
        <f>G26+G31+G36+G41+G46+G51+G56+G66</f>
        <v>0</v>
      </c>
      <c r="H21" s="8"/>
      <c r="I21" s="1"/>
    </row>
    <row r="22" spans="1:9" ht="24.75" customHeight="1">
      <c r="A22" s="4"/>
      <c r="B22" s="23"/>
      <c r="C22" s="5" t="s">
        <v>13</v>
      </c>
      <c r="D22" s="6"/>
      <c r="E22" s="9">
        <f>E18+E19+E20+E21</f>
        <v>784254.6948</v>
      </c>
      <c r="F22" s="8">
        <f>F18+F19+F20+F21</f>
        <v>477996.91</v>
      </c>
      <c r="G22" s="8">
        <f>G18+G19+G20+G21</f>
        <v>477996.91</v>
      </c>
      <c r="H22" s="9">
        <f>F22/E22*100</f>
        <v>60.9491933130089</v>
      </c>
      <c r="I22" s="3"/>
    </row>
    <row r="23" spans="1:9" ht="24.75" customHeight="1">
      <c r="A23" s="4"/>
      <c r="B23" s="23"/>
      <c r="C23" s="23" t="s">
        <v>18</v>
      </c>
      <c r="D23" s="5" t="s">
        <v>9</v>
      </c>
      <c r="E23" s="8">
        <v>0</v>
      </c>
      <c r="F23" s="8">
        <v>0</v>
      </c>
      <c r="G23" s="8">
        <v>0</v>
      </c>
      <c r="H23" s="8"/>
      <c r="I23" s="3"/>
    </row>
    <row r="24" spans="1:9" ht="27.75" customHeight="1">
      <c r="A24" s="4"/>
      <c r="B24" s="23"/>
      <c r="C24" s="23"/>
      <c r="D24" s="5" t="s">
        <v>10</v>
      </c>
      <c r="E24" s="8">
        <v>0</v>
      </c>
      <c r="F24" s="8">
        <v>0</v>
      </c>
      <c r="G24" s="8">
        <v>0</v>
      </c>
      <c r="H24" s="8"/>
      <c r="I24" s="3"/>
    </row>
    <row r="25" spans="1:9" ht="36.75" customHeight="1">
      <c r="A25" s="4"/>
      <c r="B25" s="23"/>
      <c r="C25" s="23"/>
      <c r="D25" s="5" t="s">
        <v>11</v>
      </c>
      <c r="E25" s="8">
        <v>0</v>
      </c>
      <c r="F25" s="8">
        <v>0</v>
      </c>
      <c r="G25" s="8">
        <v>0</v>
      </c>
      <c r="H25" s="8"/>
      <c r="I25" s="1"/>
    </row>
    <row r="26" spans="1:9" ht="18" customHeight="1">
      <c r="A26" s="4"/>
      <c r="B26" s="23"/>
      <c r="C26" s="23"/>
      <c r="D26" s="5" t="s">
        <v>12</v>
      </c>
      <c r="E26" s="8">
        <v>0</v>
      </c>
      <c r="F26" s="8">
        <v>0</v>
      </c>
      <c r="G26" s="8">
        <v>0</v>
      </c>
      <c r="H26" s="8"/>
      <c r="I26" s="3"/>
    </row>
    <row r="27" spans="1:9" ht="18" customHeight="1">
      <c r="A27" s="4"/>
      <c r="B27" s="23"/>
      <c r="C27" s="5" t="s">
        <v>15</v>
      </c>
      <c r="D27" s="6"/>
      <c r="E27" s="8">
        <v>0</v>
      </c>
      <c r="F27" s="8">
        <v>0</v>
      </c>
      <c r="G27" s="8">
        <v>0</v>
      </c>
      <c r="H27" s="8"/>
      <c r="I27" s="3"/>
    </row>
    <row r="28" spans="1:9" ht="24.75" customHeight="1">
      <c r="A28" s="4"/>
      <c r="B28" s="23"/>
      <c r="C28" s="23" t="s">
        <v>19</v>
      </c>
      <c r="D28" s="5" t="s">
        <v>9</v>
      </c>
      <c r="E28" s="8">
        <v>0</v>
      </c>
      <c r="F28" s="8">
        <v>0</v>
      </c>
      <c r="G28" s="8">
        <v>0</v>
      </c>
      <c r="H28" s="8"/>
      <c r="I28" s="1"/>
    </row>
    <row r="29" spans="1:9" ht="27.75" customHeight="1">
      <c r="A29" s="4"/>
      <c r="B29" s="23"/>
      <c r="C29" s="23"/>
      <c r="D29" s="5" t="s">
        <v>10</v>
      </c>
      <c r="E29" s="8">
        <v>0</v>
      </c>
      <c r="F29" s="8">
        <v>0</v>
      </c>
      <c r="G29" s="8">
        <v>0</v>
      </c>
      <c r="H29" s="8"/>
      <c r="I29" s="1"/>
    </row>
    <row r="30" spans="1:9" ht="36.75" customHeight="1">
      <c r="A30" s="4"/>
      <c r="B30" s="23"/>
      <c r="C30" s="23"/>
      <c r="D30" s="5" t="s">
        <v>11</v>
      </c>
      <c r="E30" s="8">
        <v>86295.76</v>
      </c>
      <c r="F30" s="8">
        <v>52601.46</v>
      </c>
      <c r="G30" s="8">
        <v>52601.46</v>
      </c>
      <c r="H30" s="9">
        <f>F30/E30*100</f>
        <v>60.95486035466865</v>
      </c>
      <c r="I30" s="1"/>
    </row>
    <row r="31" spans="1:9" ht="18" customHeight="1">
      <c r="A31" s="4"/>
      <c r="B31" s="23"/>
      <c r="C31" s="23"/>
      <c r="D31" s="5" t="s">
        <v>12</v>
      </c>
      <c r="E31" s="8">
        <v>0</v>
      </c>
      <c r="F31" s="8">
        <v>0</v>
      </c>
      <c r="G31" s="8">
        <v>0</v>
      </c>
      <c r="H31" s="8"/>
      <c r="I31" s="3"/>
    </row>
    <row r="32" spans="1:9" ht="18" customHeight="1">
      <c r="A32" s="4"/>
      <c r="B32" s="23"/>
      <c r="C32" s="5" t="s">
        <v>15</v>
      </c>
      <c r="D32" s="6"/>
      <c r="E32" s="8">
        <f>E28+E29+E30+E31</f>
        <v>86295.76</v>
      </c>
      <c r="F32" s="8">
        <f>F28+F29+F30+F31</f>
        <v>52601.46</v>
      </c>
      <c r="G32" s="8">
        <f>G28+G29+G30+G31</f>
        <v>52601.46</v>
      </c>
      <c r="H32" s="9">
        <f>F32/E32*100</f>
        <v>60.95486035466865</v>
      </c>
      <c r="I32" s="3"/>
    </row>
    <row r="33" spans="1:9" ht="24.75" customHeight="1">
      <c r="A33" s="4"/>
      <c r="B33" s="23"/>
      <c r="C33" s="23" t="s">
        <v>20</v>
      </c>
      <c r="D33" s="5" t="s">
        <v>9</v>
      </c>
      <c r="E33" s="8">
        <v>432.95</v>
      </c>
      <c r="F33" s="8">
        <v>432.95</v>
      </c>
      <c r="G33" s="8">
        <v>432.95</v>
      </c>
      <c r="H33" s="8">
        <v>100</v>
      </c>
      <c r="I33" s="1"/>
    </row>
    <row r="34" spans="1:9" ht="27.75" customHeight="1">
      <c r="A34" s="4"/>
      <c r="B34" s="23"/>
      <c r="C34" s="23"/>
      <c r="D34" s="5" t="s">
        <v>10</v>
      </c>
      <c r="E34" s="8">
        <v>340.18</v>
      </c>
      <c r="F34" s="8">
        <v>340.18</v>
      </c>
      <c r="G34" s="8">
        <v>340.18</v>
      </c>
      <c r="H34" s="8">
        <v>100</v>
      </c>
      <c r="I34" s="1"/>
    </row>
    <row r="35" spans="1:9" ht="36.75" customHeight="1">
      <c r="A35" s="4"/>
      <c r="B35" s="23"/>
      <c r="C35" s="23"/>
      <c r="D35" s="5" t="s">
        <v>11</v>
      </c>
      <c r="E35" s="8">
        <v>107379.2</v>
      </c>
      <c r="F35" s="8">
        <v>75545.98</v>
      </c>
      <c r="G35" s="8">
        <v>75545.98</v>
      </c>
      <c r="H35" s="8">
        <v>34.91</v>
      </c>
      <c r="I35" s="1"/>
    </row>
    <row r="36" spans="1:9" ht="18" customHeight="1">
      <c r="A36" s="4"/>
      <c r="B36" s="23"/>
      <c r="C36" s="23"/>
      <c r="D36" s="5" t="s">
        <v>12</v>
      </c>
      <c r="E36" s="8">
        <v>0</v>
      </c>
      <c r="F36" s="8">
        <v>0</v>
      </c>
      <c r="G36" s="8">
        <v>0</v>
      </c>
      <c r="H36" s="8"/>
      <c r="I36" s="1"/>
    </row>
    <row r="37" spans="1:9" ht="18" customHeight="1">
      <c r="A37" s="4"/>
      <c r="B37" s="23"/>
      <c r="C37" s="5" t="s">
        <v>15</v>
      </c>
      <c r="D37" s="6"/>
      <c r="E37" s="8">
        <f>E33+E34+E35+E36</f>
        <v>108152.33</v>
      </c>
      <c r="F37" s="8">
        <f>F33+F34+F35+F36</f>
        <v>76319.11</v>
      </c>
      <c r="G37" s="8">
        <f>G33+G34+G35+G36</f>
        <v>76319.11</v>
      </c>
      <c r="H37" s="9">
        <f>F37/E37*100</f>
        <v>70.56631142389628</v>
      </c>
      <c r="I37" s="3"/>
    </row>
    <row r="38" spans="1:9" ht="24.75" customHeight="1">
      <c r="A38" s="4"/>
      <c r="B38" s="23"/>
      <c r="C38" s="23" t="s">
        <v>21</v>
      </c>
      <c r="D38" s="5" t="s">
        <v>9</v>
      </c>
      <c r="E38" s="8">
        <v>1227.41</v>
      </c>
      <c r="F38" s="8">
        <v>1227.41</v>
      </c>
      <c r="G38" s="8">
        <v>1227.41</v>
      </c>
      <c r="H38" s="9">
        <f>F38/E38*100</f>
        <v>100</v>
      </c>
      <c r="I38" s="1"/>
    </row>
    <row r="39" spans="1:9" ht="27.75" customHeight="1">
      <c r="A39" s="4"/>
      <c r="B39" s="23"/>
      <c r="C39" s="23"/>
      <c r="D39" s="5" t="s">
        <v>10</v>
      </c>
      <c r="E39" s="8">
        <v>878.13</v>
      </c>
      <c r="F39" s="8">
        <v>878.13</v>
      </c>
      <c r="G39" s="8">
        <v>878.13</v>
      </c>
      <c r="H39" s="9">
        <f>F39/E39*100</f>
        <v>100</v>
      </c>
      <c r="I39" s="1"/>
    </row>
    <row r="40" spans="1:9" ht="36.75" customHeight="1">
      <c r="A40" s="4"/>
      <c r="B40" s="23"/>
      <c r="C40" s="23"/>
      <c r="D40" s="5" t="s">
        <v>11</v>
      </c>
      <c r="E40" s="8">
        <v>358438.52</v>
      </c>
      <c r="F40" s="8">
        <v>229141.61</v>
      </c>
      <c r="G40" s="8">
        <v>229141.61</v>
      </c>
      <c r="H40" s="9">
        <f>F40/E40*100</f>
        <v>63.92773020042599</v>
      </c>
      <c r="I40" s="1"/>
    </row>
    <row r="41" spans="1:9" ht="18" customHeight="1">
      <c r="A41" s="4"/>
      <c r="B41" s="23"/>
      <c r="C41" s="23"/>
      <c r="D41" s="5" t="s">
        <v>12</v>
      </c>
      <c r="E41" s="8">
        <v>0</v>
      </c>
      <c r="F41" s="8">
        <v>0</v>
      </c>
      <c r="G41" s="8">
        <v>0</v>
      </c>
      <c r="H41" s="8"/>
      <c r="I41" s="1"/>
    </row>
    <row r="42" spans="1:9" ht="18" customHeight="1">
      <c r="A42" s="4"/>
      <c r="B42" s="23"/>
      <c r="C42" s="5" t="s">
        <v>15</v>
      </c>
      <c r="D42" s="6"/>
      <c r="E42" s="8">
        <f>E38+E39+E40+E41</f>
        <v>360544.06</v>
      </c>
      <c r="F42" s="8">
        <f>F38+F39+F40+F41</f>
        <v>231247.15</v>
      </c>
      <c r="G42" s="8">
        <f>G38+G39+G40+G41</f>
        <v>231247.15</v>
      </c>
      <c r="H42" s="9">
        <f>F42/E42*100</f>
        <v>64.1383885231669</v>
      </c>
      <c r="I42" s="3"/>
    </row>
    <row r="43" spans="1:9" ht="24.75" customHeight="1">
      <c r="A43" s="4"/>
      <c r="B43" s="23"/>
      <c r="C43" s="23" t="s">
        <v>22</v>
      </c>
      <c r="D43" s="5" t="s">
        <v>9</v>
      </c>
      <c r="E43" s="8">
        <v>43771.95</v>
      </c>
      <c r="F43" s="9">
        <v>10000</v>
      </c>
      <c r="G43" s="9">
        <v>10000</v>
      </c>
      <c r="H43" s="9">
        <f>F43/E43*100</f>
        <v>22.845680852692194</v>
      </c>
      <c r="I43" s="1"/>
    </row>
    <row r="44" spans="1:9" ht="27.75" customHeight="1">
      <c r="A44" s="4"/>
      <c r="B44" s="23"/>
      <c r="C44" s="23"/>
      <c r="D44" s="5" t="s">
        <v>10</v>
      </c>
      <c r="E44" s="9">
        <v>20504.4</v>
      </c>
      <c r="F44" s="8">
        <v>0</v>
      </c>
      <c r="G44" s="8">
        <v>0</v>
      </c>
      <c r="H44" s="9">
        <f>F44/E44*100</f>
        <v>0</v>
      </c>
      <c r="I44" s="1"/>
    </row>
    <row r="45" spans="1:9" ht="36.75" customHeight="1">
      <c r="A45" s="4"/>
      <c r="B45" s="23"/>
      <c r="C45" s="23"/>
      <c r="D45" s="5" t="s">
        <v>11</v>
      </c>
      <c r="E45" s="8">
        <v>6389.1448</v>
      </c>
      <c r="F45" s="8">
        <v>358.44</v>
      </c>
      <c r="G45" s="8">
        <v>358.44</v>
      </c>
      <c r="H45" s="9">
        <f>F45/E45*100</f>
        <v>5.610140499554808</v>
      </c>
      <c r="I45" s="1"/>
    </row>
    <row r="46" spans="1:9" ht="18" customHeight="1">
      <c r="A46" s="4"/>
      <c r="B46" s="23"/>
      <c r="C46" s="23"/>
      <c r="D46" s="5" t="s">
        <v>12</v>
      </c>
      <c r="E46" s="8">
        <v>0</v>
      </c>
      <c r="F46" s="8">
        <v>0</v>
      </c>
      <c r="G46" s="8">
        <v>0</v>
      </c>
      <c r="H46" s="9"/>
      <c r="I46" s="1"/>
    </row>
    <row r="47" spans="1:9" ht="18" customHeight="1">
      <c r="A47" s="4"/>
      <c r="B47" s="23"/>
      <c r="C47" s="5" t="s">
        <v>15</v>
      </c>
      <c r="D47" s="6"/>
      <c r="E47" s="8">
        <f>E43+E44+E45+E46</f>
        <v>70665.4948</v>
      </c>
      <c r="F47" s="8">
        <f>F43+F44+F45+F46</f>
        <v>10358.44</v>
      </c>
      <c r="G47" s="8">
        <f>G43+G44+G45+G46</f>
        <v>10358.44</v>
      </c>
      <c r="H47" s="9">
        <f>F47/E47*100</f>
        <v>14.658412892058317</v>
      </c>
      <c r="I47" s="3"/>
    </row>
    <row r="48" spans="1:9" ht="24.75" customHeight="1">
      <c r="A48" s="4"/>
      <c r="B48" s="23"/>
      <c r="C48" s="23" t="s">
        <v>23</v>
      </c>
      <c r="D48" s="5" t="s">
        <v>9</v>
      </c>
      <c r="E48" s="8">
        <v>0</v>
      </c>
      <c r="F48" s="8">
        <v>0</v>
      </c>
      <c r="G48" s="8">
        <v>0</v>
      </c>
      <c r="H48" s="8"/>
      <c r="I48" s="1"/>
    </row>
    <row r="49" spans="1:9" ht="27.75" customHeight="1">
      <c r="A49" s="4"/>
      <c r="B49" s="23"/>
      <c r="C49" s="23"/>
      <c r="D49" s="5" t="s">
        <v>10</v>
      </c>
      <c r="E49" s="9">
        <v>6015</v>
      </c>
      <c r="F49" s="8">
        <v>2053.67</v>
      </c>
      <c r="G49" s="8">
        <v>2053.67</v>
      </c>
      <c r="H49" s="9">
        <v>64.88085189855683</v>
      </c>
      <c r="I49" s="1"/>
    </row>
    <row r="50" spans="1:9" ht="36.75" customHeight="1">
      <c r="A50" s="4"/>
      <c r="B50" s="23"/>
      <c r="C50" s="23"/>
      <c r="D50" s="5" t="s">
        <v>11</v>
      </c>
      <c r="E50" s="9">
        <v>89212.5</v>
      </c>
      <c r="F50" s="8">
        <v>57881.83</v>
      </c>
      <c r="G50" s="8">
        <v>57881.83</v>
      </c>
      <c r="H50" s="9">
        <f>F50/E50*100</f>
        <v>64.88085189855683</v>
      </c>
      <c r="I50" s="1"/>
    </row>
    <row r="51" spans="1:9" ht="18" customHeight="1">
      <c r="A51" s="4"/>
      <c r="B51" s="23"/>
      <c r="C51" s="23"/>
      <c r="D51" s="5" t="s">
        <v>12</v>
      </c>
      <c r="E51" s="8">
        <v>0</v>
      </c>
      <c r="F51" s="8">
        <v>0</v>
      </c>
      <c r="G51" s="8">
        <v>0</v>
      </c>
      <c r="H51" s="8"/>
      <c r="I51" s="1"/>
    </row>
    <row r="52" spans="1:9" ht="18" customHeight="1">
      <c r="A52" s="4"/>
      <c r="B52" s="23"/>
      <c r="C52" s="5" t="s">
        <v>15</v>
      </c>
      <c r="D52" s="6"/>
      <c r="E52" s="8">
        <f>E48+E49+E50+E51</f>
        <v>95227.5</v>
      </c>
      <c r="F52" s="8">
        <f>F48+F49+F50+F51</f>
        <v>59935.5</v>
      </c>
      <c r="G52" s="8">
        <f>G48+G49+G50+G51</f>
        <v>59935.5</v>
      </c>
      <c r="H52" s="9">
        <f>F52/E52*100</f>
        <v>62.93927699456564</v>
      </c>
      <c r="I52" s="3"/>
    </row>
    <row r="53" spans="1:9" ht="24.75" customHeight="1">
      <c r="A53" s="4"/>
      <c r="B53" s="23"/>
      <c r="C53" s="23" t="s">
        <v>24</v>
      </c>
      <c r="D53" s="5" t="s">
        <v>9</v>
      </c>
      <c r="E53" s="8">
        <v>0</v>
      </c>
      <c r="F53" s="8"/>
      <c r="G53" s="8">
        <v>0</v>
      </c>
      <c r="H53" s="8"/>
      <c r="I53" s="1"/>
    </row>
    <row r="54" spans="1:9" ht="27.75" customHeight="1">
      <c r="A54" s="4"/>
      <c r="B54" s="23"/>
      <c r="C54" s="23"/>
      <c r="D54" s="5" t="s">
        <v>10</v>
      </c>
      <c r="E54" s="9">
        <v>8510</v>
      </c>
      <c r="F54" s="8">
        <v>6667.59</v>
      </c>
      <c r="G54" s="8">
        <v>6667.59</v>
      </c>
      <c r="H54" s="9">
        <f>F54/E54*100</f>
        <v>78.35005875440658</v>
      </c>
      <c r="I54" s="1"/>
    </row>
    <row r="55" spans="1:9" ht="36.75" customHeight="1">
      <c r="A55" s="4"/>
      <c r="B55" s="23"/>
      <c r="C55" s="23"/>
      <c r="D55" s="5" t="s">
        <v>11</v>
      </c>
      <c r="E55" s="8">
        <v>0</v>
      </c>
      <c r="F55" s="8">
        <v>0</v>
      </c>
      <c r="G55" s="8">
        <v>0</v>
      </c>
      <c r="H55" s="8"/>
      <c r="I55" s="1"/>
    </row>
    <row r="56" spans="1:9" ht="18" customHeight="1">
      <c r="A56" s="4"/>
      <c r="B56" s="23"/>
      <c r="C56" s="23"/>
      <c r="D56" s="5" t="s">
        <v>12</v>
      </c>
      <c r="E56" s="8">
        <v>0</v>
      </c>
      <c r="F56" s="8">
        <v>0</v>
      </c>
      <c r="G56" s="8">
        <v>0</v>
      </c>
      <c r="H56" s="8"/>
      <c r="I56" s="1"/>
    </row>
    <row r="57" spans="1:9" ht="18" customHeight="1">
      <c r="A57" s="4"/>
      <c r="B57" s="23"/>
      <c r="C57" s="5" t="s">
        <v>15</v>
      </c>
      <c r="D57" s="6"/>
      <c r="E57" s="9">
        <v>8510</v>
      </c>
      <c r="F57" s="8" t="s">
        <v>25</v>
      </c>
      <c r="G57" s="8" t="s">
        <v>25</v>
      </c>
      <c r="H57" s="9" t="e">
        <f>F57/E57*100</f>
        <v>#VALUE!</v>
      </c>
      <c r="I57" s="3"/>
    </row>
    <row r="58" spans="1:9" ht="24.75" customHeight="1">
      <c r="A58" s="4"/>
      <c r="B58" s="23"/>
      <c r="C58" s="23" t="s">
        <v>26</v>
      </c>
      <c r="D58" s="5" t="s">
        <v>9</v>
      </c>
      <c r="E58" s="8">
        <v>0</v>
      </c>
      <c r="F58" s="8">
        <v>0</v>
      </c>
      <c r="G58" s="8">
        <v>0</v>
      </c>
      <c r="H58" s="8"/>
      <c r="I58" s="1"/>
    </row>
    <row r="59" spans="1:9" ht="27.75" customHeight="1">
      <c r="A59" s="4"/>
      <c r="B59" s="23"/>
      <c r="C59" s="23"/>
      <c r="D59" s="5" t="s">
        <v>10</v>
      </c>
      <c r="E59" s="8">
        <v>0</v>
      </c>
      <c r="F59" s="8">
        <v>0</v>
      </c>
      <c r="G59" s="8">
        <v>0</v>
      </c>
      <c r="H59" s="8"/>
      <c r="I59" s="1"/>
    </row>
    <row r="60" spans="1:9" ht="36.75" customHeight="1">
      <c r="A60" s="4"/>
      <c r="B60" s="23"/>
      <c r="C60" s="23"/>
      <c r="D60" s="5" t="s">
        <v>11</v>
      </c>
      <c r="E60" s="8">
        <v>33858.13</v>
      </c>
      <c r="F60" s="8">
        <v>30352.25</v>
      </c>
      <c r="G60" s="8">
        <v>30352.25</v>
      </c>
      <c r="H60" s="9">
        <f>F60/E60*100</f>
        <v>89.6453820692401</v>
      </c>
      <c r="I60" s="1"/>
    </row>
    <row r="61" spans="1:9" ht="18" customHeight="1">
      <c r="A61" s="4"/>
      <c r="B61" s="23"/>
      <c r="C61" s="23"/>
      <c r="D61" s="5" t="s">
        <v>12</v>
      </c>
      <c r="E61" s="8">
        <v>0</v>
      </c>
      <c r="F61" s="8">
        <v>0</v>
      </c>
      <c r="G61" s="8">
        <v>0</v>
      </c>
      <c r="H61" s="8"/>
      <c r="I61" s="1"/>
    </row>
    <row r="62" spans="1:9" ht="18" customHeight="1">
      <c r="A62" s="4"/>
      <c r="B62" s="23"/>
      <c r="C62" s="5" t="s">
        <v>15</v>
      </c>
      <c r="D62" s="6"/>
      <c r="E62" s="8">
        <f>E60</f>
        <v>33858.13</v>
      </c>
      <c r="F62" s="8">
        <f>F60</f>
        <v>30352.25</v>
      </c>
      <c r="G62" s="8">
        <f>G60</f>
        <v>30352.25</v>
      </c>
      <c r="H62" s="9">
        <f>F62/E62*100</f>
        <v>89.6453820692401</v>
      </c>
      <c r="I62" s="3"/>
    </row>
    <row r="63" spans="1:9" ht="24.75" customHeight="1">
      <c r="A63" s="4"/>
      <c r="B63" s="23"/>
      <c r="C63" s="23" t="s">
        <v>27</v>
      </c>
      <c r="D63" s="5" t="s">
        <v>9</v>
      </c>
      <c r="E63" s="8">
        <v>0</v>
      </c>
      <c r="F63" s="8">
        <v>0</v>
      </c>
      <c r="G63" s="8">
        <v>0</v>
      </c>
      <c r="H63" s="8"/>
      <c r="I63" s="1"/>
    </row>
    <row r="64" spans="1:9" ht="27.75" customHeight="1">
      <c r="A64" s="4"/>
      <c r="B64" s="23"/>
      <c r="C64" s="23"/>
      <c r="D64" s="5" t="s">
        <v>10</v>
      </c>
      <c r="E64" s="8">
        <v>0</v>
      </c>
      <c r="F64" s="8">
        <v>0</v>
      </c>
      <c r="G64" s="8">
        <v>0</v>
      </c>
      <c r="H64" s="8"/>
      <c r="I64" s="1"/>
    </row>
    <row r="65" spans="1:9" ht="36.75" customHeight="1">
      <c r="A65" s="4"/>
      <c r="B65" s="23"/>
      <c r="C65" s="23"/>
      <c r="D65" s="5" t="s">
        <v>11</v>
      </c>
      <c r="E65" s="8">
        <v>21001.42</v>
      </c>
      <c r="F65" s="8">
        <v>10515.41</v>
      </c>
      <c r="G65" s="8">
        <v>10515.41</v>
      </c>
      <c r="H65" s="9">
        <f>F65/E65*100</f>
        <v>50.06999526698671</v>
      </c>
      <c r="I65" s="1"/>
    </row>
    <row r="66" spans="1:9" ht="18" customHeight="1">
      <c r="A66" s="4"/>
      <c r="B66" s="23"/>
      <c r="C66" s="23"/>
      <c r="D66" s="5" t="s">
        <v>12</v>
      </c>
      <c r="E66" s="8">
        <v>0</v>
      </c>
      <c r="F66" s="8">
        <v>0</v>
      </c>
      <c r="G66" s="8">
        <v>0</v>
      </c>
      <c r="H66" s="8"/>
      <c r="I66" s="1"/>
    </row>
    <row r="67" spans="1:9" ht="18" customHeight="1">
      <c r="A67" s="4"/>
      <c r="B67" s="23"/>
      <c r="C67" s="5" t="s">
        <v>15</v>
      </c>
      <c r="D67" s="6"/>
      <c r="E67" s="8" t="s">
        <v>28</v>
      </c>
      <c r="F67" s="8" t="s">
        <v>29</v>
      </c>
      <c r="G67" s="8" t="s">
        <v>29</v>
      </c>
      <c r="H67" s="9" t="e">
        <f>F67/E67*100</f>
        <v>#VALUE!</v>
      </c>
      <c r="I67" s="3"/>
    </row>
    <row r="68" spans="1:9" ht="24.75" customHeight="1">
      <c r="A68" s="4"/>
      <c r="B68" s="23">
        <v>3</v>
      </c>
      <c r="C68" s="22" t="s">
        <v>30</v>
      </c>
      <c r="D68" s="5" t="s">
        <v>9</v>
      </c>
      <c r="E68" s="8">
        <f>E73+E78+E83+E88</f>
        <v>222441.47</v>
      </c>
      <c r="F68" s="8">
        <f>F73+F78+F83+F88</f>
        <v>123071.81</v>
      </c>
      <c r="G68" s="8">
        <f>G73+G78+G83+G88</f>
        <v>123071.81</v>
      </c>
      <c r="H68" s="9">
        <f>F68/E68*100</f>
        <v>55.32772733429607</v>
      </c>
      <c r="I68" s="14"/>
    </row>
    <row r="69" spans="1:9" ht="27.75" customHeight="1">
      <c r="A69" s="4"/>
      <c r="B69" s="23"/>
      <c r="C69" s="22"/>
      <c r="D69" s="5" t="s">
        <v>10</v>
      </c>
      <c r="E69" s="8">
        <f>E74+E79+E84+E89</f>
        <v>3167952.74</v>
      </c>
      <c r="F69" s="8">
        <f>F74+F79+F84+F89</f>
        <v>2210594.2265299996</v>
      </c>
      <c r="G69" s="8">
        <f>G74+G79+G84+G89</f>
        <v>2210594.2230599998</v>
      </c>
      <c r="H69" s="9">
        <f>F69/E69*100</f>
        <v>69.7798991322705</v>
      </c>
      <c r="I69" s="14"/>
    </row>
    <row r="70" spans="1:9" ht="37.5" customHeight="1">
      <c r="A70" s="4"/>
      <c r="B70" s="23"/>
      <c r="C70" s="22"/>
      <c r="D70" s="5" t="s">
        <v>11</v>
      </c>
      <c r="E70" s="8" t="e">
        <f>E75+E80+E85+E90</f>
        <v>#VALUE!</v>
      </c>
      <c r="F70" s="8">
        <f>F75+F80+F85+F90</f>
        <v>767060.8528100001</v>
      </c>
      <c r="G70" s="8">
        <f>G75+G80+G85+G90</f>
        <v>767060.8533</v>
      </c>
      <c r="H70" s="9" t="e">
        <f>F70/E70*100</f>
        <v>#VALUE!</v>
      </c>
      <c r="I70" s="14"/>
    </row>
    <row r="71" spans="1:9" ht="18" customHeight="1">
      <c r="A71" s="4"/>
      <c r="B71" s="23"/>
      <c r="C71" s="22"/>
      <c r="D71" s="5" t="s">
        <v>12</v>
      </c>
      <c r="E71" s="8" t="e">
        <f>E76+E81+E86+E91</f>
        <v>#VALUE!</v>
      </c>
      <c r="F71" s="8">
        <f>F76+F81+F86+F91</f>
        <v>152936.62802</v>
      </c>
      <c r="G71" s="8">
        <f>G76+G81+G86+G91</f>
        <v>152936.63</v>
      </c>
      <c r="H71" s="9" t="e">
        <f>F71/E71*100</f>
        <v>#VALUE!</v>
      </c>
      <c r="I71" s="14"/>
    </row>
    <row r="72" spans="1:9" ht="24.75" customHeight="1">
      <c r="A72" s="4"/>
      <c r="B72" s="23"/>
      <c r="C72" s="5" t="s">
        <v>13</v>
      </c>
      <c r="D72" s="6"/>
      <c r="E72" s="8" t="e">
        <f>E68+E69+E70+E71</f>
        <v>#VALUE!</v>
      </c>
      <c r="F72" s="9">
        <f>F68+F69+F70+F71</f>
        <v>3253663.51736</v>
      </c>
      <c r="G72" s="9">
        <f>G68+G69+G70+G71</f>
        <v>3253663.51636</v>
      </c>
      <c r="H72" s="9" t="e">
        <f>F72/E72*100</f>
        <v>#VALUE!</v>
      </c>
      <c r="I72" s="15"/>
    </row>
    <row r="73" spans="1:9" ht="24.75" customHeight="1">
      <c r="A73" s="4"/>
      <c r="B73" s="23"/>
      <c r="C73" s="23" t="s">
        <v>31</v>
      </c>
      <c r="D73" s="5" t="s">
        <v>9</v>
      </c>
      <c r="E73" s="8">
        <v>0</v>
      </c>
      <c r="F73" s="8">
        <v>0</v>
      </c>
      <c r="G73" s="8">
        <v>0</v>
      </c>
      <c r="H73" s="9"/>
      <c r="I73" s="14"/>
    </row>
    <row r="74" spans="1:9" ht="27.75" customHeight="1">
      <c r="A74" s="4"/>
      <c r="B74" s="23"/>
      <c r="C74" s="23"/>
      <c r="D74" s="5" t="s">
        <v>10</v>
      </c>
      <c r="E74" s="9">
        <v>159282.5</v>
      </c>
      <c r="F74" s="8">
        <v>54525.03306</v>
      </c>
      <c r="G74" s="8">
        <v>54525.03306</v>
      </c>
      <c r="H74" s="9">
        <f>F74/E74*100</f>
        <v>34.23165323246433</v>
      </c>
      <c r="I74" s="14"/>
    </row>
    <row r="75" spans="1:9" ht="36.75" customHeight="1">
      <c r="A75" s="4"/>
      <c r="B75" s="23"/>
      <c r="C75" s="23"/>
      <c r="D75" s="5" t="s">
        <v>11</v>
      </c>
      <c r="E75" s="8">
        <v>584820.91</v>
      </c>
      <c r="F75" s="8">
        <v>375715.79327</v>
      </c>
      <c r="G75" s="8">
        <v>375715.7933</v>
      </c>
      <c r="H75" s="9">
        <f>F75/E75*100</f>
        <v>64.24458955648491</v>
      </c>
      <c r="I75" s="14"/>
    </row>
    <row r="76" spans="1:9" ht="18" customHeight="1">
      <c r="A76" s="4"/>
      <c r="B76" s="23"/>
      <c r="C76" s="23"/>
      <c r="D76" s="5" t="s">
        <v>12</v>
      </c>
      <c r="E76" s="8" t="s">
        <v>32</v>
      </c>
      <c r="F76" s="8">
        <v>146023.23</v>
      </c>
      <c r="G76" s="8">
        <v>146023.23</v>
      </c>
      <c r="H76" s="9" t="e">
        <f>F76/E76*100</f>
        <v>#VALUE!</v>
      </c>
      <c r="I76" s="14"/>
    </row>
    <row r="77" spans="1:9" ht="18" customHeight="1">
      <c r="A77" s="4"/>
      <c r="B77" s="23"/>
      <c r="C77" s="5" t="s">
        <v>15</v>
      </c>
      <c r="D77" s="6"/>
      <c r="E77" s="9" t="e">
        <f>E73+E74+E75+E76</f>
        <v>#VALUE!</v>
      </c>
      <c r="F77" s="9">
        <f>F73+F74+F75+F76</f>
        <v>576264.05633</v>
      </c>
      <c r="G77" s="9">
        <f>G73+G74+G75+G76</f>
        <v>576264.05636</v>
      </c>
      <c r="H77" s="9" t="e">
        <f>F77/E77*100</f>
        <v>#VALUE!</v>
      </c>
      <c r="I77" s="15"/>
    </row>
    <row r="78" spans="1:9" ht="24.75" customHeight="1">
      <c r="A78" s="4"/>
      <c r="B78" s="23"/>
      <c r="C78" s="23" t="s">
        <v>33</v>
      </c>
      <c r="D78" s="5" t="s">
        <v>9</v>
      </c>
      <c r="E78" s="8">
        <v>222441.47</v>
      </c>
      <c r="F78" s="8">
        <v>123071.81</v>
      </c>
      <c r="G78" s="8">
        <v>123071.81</v>
      </c>
      <c r="H78" s="9">
        <f>F78/E78*100</f>
        <v>55.32772733429607</v>
      </c>
      <c r="I78" s="14"/>
    </row>
    <row r="79" spans="1:9" ht="27.75" customHeight="1">
      <c r="A79" s="4"/>
      <c r="B79" s="23"/>
      <c r="C79" s="23"/>
      <c r="D79" s="5" t="s">
        <v>10</v>
      </c>
      <c r="E79" s="8">
        <v>3005858.24</v>
      </c>
      <c r="F79" s="8">
        <v>2154131.17347</v>
      </c>
      <c r="G79" s="8">
        <v>2154131.17</v>
      </c>
      <c r="H79" s="9">
        <f>F79/E79*100</f>
        <v>71.6644299722531</v>
      </c>
      <c r="I79" s="14"/>
    </row>
    <row r="80" spans="1:9" ht="36.75" customHeight="1">
      <c r="A80" s="4"/>
      <c r="B80" s="23"/>
      <c r="C80" s="23"/>
      <c r="D80" s="5" t="s">
        <v>11</v>
      </c>
      <c r="E80" s="8">
        <v>534135.01</v>
      </c>
      <c r="F80" s="8">
        <v>310804.84954</v>
      </c>
      <c r="G80" s="8">
        <v>310804.85</v>
      </c>
      <c r="H80" s="9">
        <f>F80/E80*100</f>
        <v>58.1884436932902</v>
      </c>
      <c r="I80" s="14"/>
    </row>
    <row r="81" spans="1:9" ht="18" customHeight="1">
      <c r="A81" s="4"/>
      <c r="B81" s="23"/>
      <c r="C81" s="23"/>
      <c r="D81" s="5" t="s">
        <v>12</v>
      </c>
      <c r="E81" s="8" t="s">
        <v>34</v>
      </c>
      <c r="F81" s="9">
        <v>6913.39802</v>
      </c>
      <c r="G81" s="9">
        <v>6913.4</v>
      </c>
      <c r="H81" s="9" t="e">
        <f>F81/E81*100</f>
        <v>#VALUE!</v>
      </c>
      <c r="I81" s="14"/>
    </row>
    <row r="82" spans="1:9" ht="18" customHeight="1">
      <c r="A82" s="4"/>
      <c r="B82" s="23"/>
      <c r="C82" s="5" t="s">
        <v>15</v>
      </c>
      <c r="D82" s="6"/>
      <c r="E82" s="8" t="e">
        <f>E78+E79+E80+E81</f>
        <v>#VALUE!</v>
      </c>
      <c r="F82" s="8">
        <f>F78+F79+F80+F81</f>
        <v>2594921.23103</v>
      </c>
      <c r="G82" s="8">
        <f>G78+G79+G80+G81</f>
        <v>2594921.23</v>
      </c>
      <c r="H82" s="9" t="e">
        <f>F82/E82*100</f>
        <v>#VALUE!</v>
      </c>
      <c r="I82" s="15"/>
    </row>
    <row r="83" spans="1:9" ht="24.75" customHeight="1">
      <c r="A83" s="4"/>
      <c r="B83" s="23"/>
      <c r="C83" s="23" t="s">
        <v>35</v>
      </c>
      <c r="D83" s="5" t="s">
        <v>9</v>
      </c>
      <c r="E83" s="8">
        <v>0</v>
      </c>
      <c r="F83" s="8">
        <v>0</v>
      </c>
      <c r="G83" s="8">
        <v>0</v>
      </c>
      <c r="H83" s="9"/>
      <c r="I83" s="14"/>
    </row>
    <row r="84" spans="1:9" ht="27.75" customHeight="1">
      <c r="A84" s="4"/>
      <c r="B84" s="23"/>
      <c r="C84" s="23"/>
      <c r="D84" s="5" t="s">
        <v>10</v>
      </c>
      <c r="E84" s="9">
        <v>2812</v>
      </c>
      <c r="F84" s="8">
        <v>1938.02</v>
      </c>
      <c r="G84" s="8">
        <v>1938.02</v>
      </c>
      <c r="H84" s="9">
        <f>F84/E84*100</f>
        <v>68.91963015647225</v>
      </c>
      <c r="I84" s="14"/>
    </row>
    <row r="85" spans="1:9" ht="36.75" customHeight="1">
      <c r="A85" s="4"/>
      <c r="B85" s="23"/>
      <c r="C85" s="23"/>
      <c r="D85" s="5" t="s">
        <v>11</v>
      </c>
      <c r="E85" s="8" t="s">
        <v>36</v>
      </c>
      <c r="F85" s="8">
        <v>49760.35</v>
      </c>
      <c r="G85" s="8">
        <v>49760.35</v>
      </c>
      <c r="H85" s="9" t="e">
        <f>F85/E85*100</f>
        <v>#VALUE!</v>
      </c>
      <c r="I85" s="14"/>
    </row>
    <row r="86" spans="1:9" ht="18" customHeight="1">
      <c r="A86" s="4"/>
      <c r="B86" s="23"/>
      <c r="C86" s="23"/>
      <c r="D86" s="5" t="s">
        <v>12</v>
      </c>
      <c r="E86" s="8">
        <v>0</v>
      </c>
      <c r="F86" s="8">
        <v>0</v>
      </c>
      <c r="G86" s="8">
        <v>0</v>
      </c>
      <c r="H86" s="9"/>
      <c r="I86" s="14"/>
    </row>
    <row r="87" spans="1:9" ht="18" customHeight="1">
      <c r="A87" s="4"/>
      <c r="B87" s="23"/>
      <c r="C87" s="5" t="s">
        <v>15</v>
      </c>
      <c r="D87" s="6"/>
      <c r="E87" s="9" t="e">
        <f>E83+E84+E85+E86</f>
        <v>#VALUE!</v>
      </c>
      <c r="F87" s="9">
        <f>F83+F84+F85+F86</f>
        <v>51698.369999999995</v>
      </c>
      <c r="G87" s="9">
        <f>G83+G84+G85+G86</f>
        <v>51698.369999999995</v>
      </c>
      <c r="H87" s="9" t="e">
        <f>F87/E87*100</f>
        <v>#VALUE!</v>
      </c>
      <c r="I87" s="15"/>
    </row>
    <row r="88" spans="1:9" ht="24.75" customHeight="1">
      <c r="A88" s="4"/>
      <c r="B88" s="23"/>
      <c r="C88" s="23" t="s">
        <v>26</v>
      </c>
      <c r="D88" s="5" t="s">
        <v>9</v>
      </c>
      <c r="E88" s="8">
        <v>0</v>
      </c>
      <c r="F88" s="8">
        <v>0</v>
      </c>
      <c r="G88" s="8">
        <v>0</v>
      </c>
      <c r="H88" s="8"/>
      <c r="I88" s="14"/>
    </row>
    <row r="89" spans="1:9" ht="27.75" customHeight="1">
      <c r="A89" s="4"/>
      <c r="B89" s="23"/>
      <c r="C89" s="23"/>
      <c r="D89" s="5" t="s">
        <v>10</v>
      </c>
      <c r="E89" s="8">
        <v>0</v>
      </c>
      <c r="F89" s="8">
        <v>0</v>
      </c>
      <c r="G89" s="8">
        <v>0</v>
      </c>
      <c r="H89" s="8"/>
      <c r="I89" s="14"/>
    </row>
    <row r="90" spans="1:9" ht="36.75" customHeight="1">
      <c r="A90" s="4"/>
      <c r="B90" s="23"/>
      <c r="C90" s="23"/>
      <c r="D90" s="5" t="s">
        <v>11</v>
      </c>
      <c r="E90" s="8">
        <v>53074.35</v>
      </c>
      <c r="F90" s="8">
        <v>30779.86</v>
      </c>
      <c r="G90" s="8">
        <v>30779.86</v>
      </c>
      <c r="H90" s="9">
        <f>F90/E90*100</f>
        <v>57.99385202079724</v>
      </c>
      <c r="I90" s="14"/>
    </row>
    <row r="91" spans="1:9" ht="18" customHeight="1">
      <c r="A91" s="4"/>
      <c r="B91" s="23"/>
      <c r="C91" s="23"/>
      <c r="D91" s="5" t="s">
        <v>12</v>
      </c>
      <c r="E91" s="8">
        <v>0</v>
      </c>
      <c r="F91" s="8">
        <v>0</v>
      </c>
      <c r="G91" s="8">
        <v>0</v>
      </c>
      <c r="H91" s="8"/>
      <c r="I91" s="14"/>
    </row>
    <row r="92" spans="1:9" ht="18" customHeight="1">
      <c r="A92" s="4"/>
      <c r="B92" s="23"/>
      <c r="C92" s="5" t="s">
        <v>15</v>
      </c>
      <c r="D92" s="6"/>
      <c r="E92" s="8">
        <f>E88+E89+E90+E91</f>
        <v>53074.35</v>
      </c>
      <c r="F92" s="8">
        <f>F88+F89+F90+F91</f>
        <v>30779.86</v>
      </c>
      <c r="G92" s="8">
        <f>G88+G89+G90+G91</f>
        <v>30779.86</v>
      </c>
      <c r="H92" s="9">
        <f>F92/E92*100</f>
        <v>57.99385202079724</v>
      </c>
      <c r="I92" s="15"/>
    </row>
    <row r="93" spans="1:9" ht="24.75" customHeight="1">
      <c r="A93" s="4"/>
      <c r="B93" s="23">
        <v>4</v>
      </c>
      <c r="C93" s="22" t="s">
        <v>37</v>
      </c>
      <c r="D93" s="5" t="s">
        <v>9</v>
      </c>
      <c r="E93" s="9">
        <f>E98+E103+E113+E118+E123+E108</f>
        <v>0</v>
      </c>
      <c r="F93" s="9">
        <f>F98+F103+F113+F118+F123+F108</f>
        <v>0</v>
      </c>
      <c r="G93" s="9">
        <f>G98+G103+G113+G118+G123+G108</f>
        <v>0</v>
      </c>
      <c r="H93" s="8"/>
      <c r="I93" s="14"/>
    </row>
    <row r="94" spans="1:9" ht="27.75" customHeight="1">
      <c r="A94" s="4"/>
      <c r="B94" s="23"/>
      <c r="C94" s="22"/>
      <c r="D94" s="5" t="s">
        <v>10</v>
      </c>
      <c r="E94" s="9">
        <f>E99+E104+E114+E119+E124+E109</f>
        <v>95774.85</v>
      </c>
      <c r="F94" s="9">
        <f>F99+F104+F114+F119+F124+F109</f>
        <v>63453.17</v>
      </c>
      <c r="G94" s="9">
        <f>G99+G104+G114+G119+G124+G109</f>
        <v>63453.17</v>
      </c>
      <c r="H94" s="9">
        <f>F94/E94*100</f>
        <v>66.25243474670019</v>
      </c>
      <c r="I94" s="14"/>
    </row>
    <row r="95" spans="1:9" ht="37.5" customHeight="1">
      <c r="A95" s="4"/>
      <c r="B95" s="23"/>
      <c r="C95" s="22"/>
      <c r="D95" s="5" t="s">
        <v>11</v>
      </c>
      <c r="E95" s="9">
        <f>E100+E105+E115+E120+E125+E110</f>
        <v>31943.219999999998</v>
      </c>
      <c r="F95" s="9">
        <f>F100+F105+F115+F120+F125+F110</f>
        <v>23212.72</v>
      </c>
      <c r="G95" s="9">
        <f>G100+G105+G115+G120+G125+G110</f>
        <v>23212.72</v>
      </c>
      <c r="H95" s="9">
        <f>F95/E95*100</f>
        <v>72.66869150949718</v>
      </c>
      <c r="I95" s="14"/>
    </row>
    <row r="96" spans="1:9" ht="18" customHeight="1">
      <c r="A96" s="4"/>
      <c r="B96" s="23"/>
      <c r="C96" s="22"/>
      <c r="D96" s="5" t="s">
        <v>12</v>
      </c>
      <c r="E96" s="9">
        <f>E101+E106+E116+E121+E126+E111</f>
        <v>0</v>
      </c>
      <c r="F96" s="9">
        <f>F101+F106+F116+F121+F126+F111</f>
        <v>0</v>
      </c>
      <c r="G96" s="9">
        <f>G101+G106+G116+G121+G126+G111</f>
        <v>0</v>
      </c>
      <c r="H96" s="8"/>
      <c r="I96" s="14"/>
    </row>
    <row r="97" spans="1:9" ht="24.75" customHeight="1">
      <c r="A97" s="4"/>
      <c r="B97" s="23"/>
      <c r="C97" s="5" t="s">
        <v>13</v>
      </c>
      <c r="D97" s="6"/>
      <c r="E97" s="8">
        <f>E96+E93+E94+E95</f>
        <v>127718.07</v>
      </c>
      <c r="F97" s="8">
        <f>F96+F93+F94+F95</f>
        <v>86665.89</v>
      </c>
      <c r="G97" s="8">
        <f>G96+G93+G94+G95</f>
        <v>86665.89</v>
      </c>
      <c r="H97" s="9">
        <f>F97/E97*100</f>
        <v>67.85718731891266</v>
      </c>
      <c r="I97" s="15"/>
    </row>
    <row r="98" spans="1:9" ht="24.75" customHeight="1">
      <c r="A98" s="4"/>
      <c r="B98" s="23"/>
      <c r="C98" s="23" t="s">
        <v>38</v>
      </c>
      <c r="D98" s="5" t="s">
        <v>9</v>
      </c>
      <c r="E98" s="8">
        <v>0</v>
      </c>
      <c r="F98" s="8">
        <v>0</v>
      </c>
      <c r="G98" s="8">
        <v>0</v>
      </c>
      <c r="H98" s="8"/>
      <c r="I98" s="14"/>
    </row>
    <row r="99" spans="1:9" ht="27.75" customHeight="1">
      <c r="A99" s="4"/>
      <c r="B99" s="23"/>
      <c r="C99" s="23"/>
      <c r="D99" s="5" t="s">
        <v>10</v>
      </c>
      <c r="E99" s="9">
        <v>73431</v>
      </c>
      <c r="F99" s="8">
        <v>44371.01</v>
      </c>
      <c r="G99" s="8">
        <v>44371.01</v>
      </c>
      <c r="H99" s="9">
        <f>F99/E99*100</f>
        <v>60.42544701828928</v>
      </c>
      <c r="I99" s="15"/>
    </row>
    <row r="100" spans="1:9" ht="36.75" customHeight="1">
      <c r="A100" s="4"/>
      <c r="B100" s="23"/>
      <c r="C100" s="23"/>
      <c r="D100" s="5" t="s">
        <v>11</v>
      </c>
      <c r="E100" s="8">
        <v>15937.46</v>
      </c>
      <c r="F100" s="8">
        <v>10492.29</v>
      </c>
      <c r="G100" s="8">
        <v>10492.29</v>
      </c>
      <c r="H100" s="9">
        <f>F100/E100*100</f>
        <v>65.83414170137526</v>
      </c>
      <c r="I100" s="14"/>
    </row>
    <row r="101" spans="1:9" ht="18" customHeight="1">
      <c r="A101" s="4"/>
      <c r="B101" s="23"/>
      <c r="C101" s="23"/>
      <c r="D101" s="5" t="s">
        <v>12</v>
      </c>
      <c r="E101" s="8">
        <v>0</v>
      </c>
      <c r="F101" s="8">
        <v>0</v>
      </c>
      <c r="G101" s="8">
        <v>0</v>
      </c>
      <c r="H101" s="8"/>
      <c r="I101" s="14"/>
    </row>
    <row r="102" spans="1:9" ht="18" customHeight="1">
      <c r="A102" s="4"/>
      <c r="B102" s="23"/>
      <c r="C102" s="5" t="s">
        <v>15</v>
      </c>
      <c r="D102" s="6"/>
      <c r="E102" s="9">
        <f>E98+E99+E100+E101</f>
        <v>89368.45999999999</v>
      </c>
      <c r="F102" s="9">
        <f>F98+F99+F100+F101</f>
        <v>54863.3</v>
      </c>
      <c r="G102" s="9">
        <f>G98+G99+G100+G101</f>
        <v>54863.3</v>
      </c>
      <c r="H102" s="9">
        <f>F102/E102*100</f>
        <v>61.39000269222499</v>
      </c>
      <c r="I102" s="15"/>
    </row>
    <row r="103" spans="1:9" ht="24.75" customHeight="1">
      <c r="A103" s="4"/>
      <c r="B103" s="23"/>
      <c r="C103" s="23" t="s">
        <v>39</v>
      </c>
      <c r="D103" s="5" t="s">
        <v>9</v>
      </c>
      <c r="E103" s="8">
        <v>0</v>
      </c>
      <c r="F103" s="8">
        <v>0</v>
      </c>
      <c r="G103" s="8">
        <v>0</v>
      </c>
      <c r="H103" s="8"/>
      <c r="I103" s="14"/>
    </row>
    <row r="104" spans="1:9" ht="27.75" customHeight="1">
      <c r="A104" s="4"/>
      <c r="B104" s="23"/>
      <c r="C104" s="23"/>
      <c r="D104" s="5" t="s">
        <v>10</v>
      </c>
      <c r="E104" s="8">
        <v>6093.85</v>
      </c>
      <c r="F104" s="8">
        <v>5326.85</v>
      </c>
      <c r="G104" s="8">
        <v>5326.85</v>
      </c>
      <c r="H104" s="9">
        <f>F104/E104*100</f>
        <v>87.41353988037119</v>
      </c>
      <c r="I104" s="14"/>
    </row>
    <row r="105" spans="1:9" ht="36.75" customHeight="1">
      <c r="A105" s="4"/>
      <c r="B105" s="23"/>
      <c r="C105" s="23"/>
      <c r="D105" s="5" t="s">
        <v>11</v>
      </c>
      <c r="E105" s="8">
        <v>1790.76</v>
      </c>
      <c r="F105" s="8">
        <v>1729.86</v>
      </c>
      <c r="G105" s="8">
        <v>1729.86</v>
      </c>
      <c r="H105" s="9">
        <f>F105/E105*100</f>
        <v>96.5992092742746</v>
      </c>
      <c r="I105" s="14"/>
    </row>
    <row r="106" spans="1:9" ht="18" customHeight="1">
      <c r="A106" s="4"/>
      <c r="B106" s="23"/>
      <c r="C106" s="23"/>
      <c r="D106" s="5" t="s">
        <v>12</v>
      </c>
      <c r="E106" s="8">
        <v>0</v>
      </c>
      <c r="F106" s="8">
        <v>0</v>
      </c>
      <c r="G106" s="8">
        <v>0</v>
      </c>
      <c r="H106" s="8"/>
      <c r="I106" s="14"/>
    </row>
    <row r="107" spans="1:9" ht="18" customHeight="1">
      <c r="A107" s="4"/>
      <c r="B107" s="23"/>
      <c r="C107" s="5" t="s">
        <v>15</v>
      </c>
      <c r="D107" s="6"/>
      <c r="E107" s="8">
        <f>E103+E104+E105+E106</f>
        <v>7884.610000000001</v>
      </c>
      <c r="F107" s="8">
        <f>F103+F104+F105+F106</f>
        <v>7056.71</v>
      </c>
      <c r="G107" s="8">
        <f>G103+G104+G105+G106</f>
        <v>7056.71</v>
      </c>
      <c r="H107" s="9">
        <f>F107/E107*100</f>
        <v>89.49979770717891</v>
      </c>
      <c r="I107" s="15"/>
    </row>
    <row r="108" spans="1:9" ht="24.75" customHeight="1">
      <c r="A108" s="4"/>
      <c r="B108" s="23"/>
      <c r="C108" s="23" t="s">
        <v>40</v>
      </c>
      <c r="D108" s="5" t="s">
        <v>9</v>
      </c>
      <c r="E108" s="8">
        <v>0</v>
      </c>
      <c r="F108" s="8">
        <v>0</v>
      </c>
      <c r="G108" s="8">
        <v>0</v>
      </c>
      <c r="H108" s="8"/>
      <c r="I108" s="14"/>
    </row>
    <row r="109" spans="1:9" ht="27.75" customHeight="1">
      <c r="A109" s="4"/>
      <c r="B109" s="23"/>
      <c r="C109" s="23"/>
      <c r="D109" s="5" t="s">
        <v>10</v>
      </c>
      <c r="E109" s="9">
        <v>8294</v>
      </c>
      <c r="F109" s="9">
        <v>8294</v>
      </c>
      <c r="G109" s="9">
        <v>8294</v>
      </c>
      <c r="H109" s="9">
        <f>F109/E109*100</f>
        <v>100</v>
      </c>
      <c r="I109" s="14"/>
    </row>
    <row r="110" spans="1:9" ht="37.5" customHeight="1">
      <c r="A110" s="4"/>
      <c r="B110" s="23"/>
      <c r="C110" s="23"/>
      <c r="D110" s="5" t="s">
        <v>11</v>
      </c>
      <c r="E110" s="9">
        <v>12865</v>
      </c>
      <c r="F110" s="8">
        <v>10990.57</v>
      </c>
      <c r="G110" s="8">
        <v>10990.57</v>
      </c>
      <c r="H110" s="9">
        <f>F110/E110*100</f>
        <v>85.43000388651379</v>
      </c>
      <c r="I110" s="14"/>
    </row>
    <row r="111" spans="1:9" ht="18" customHeight="1">
      <c r="A111" s="4"/>
      <c r="B111" s="23"/>
      <c r="C111" s="23"/>
      <c r="D111" s="5" t="s">
        <v>12</v>
      </c>
      <c r="E111" s="8">
        <v>0</v>
      </c>
      <c r="F111" s="8">
        <v>0</v>
      </c>
      <c r="G111" s="8">
        <v>0</v>
      </c>
      <c r="H111" s="8"/>
      <c r="I111" s="14"/>
    </row>
    <row r="112" spans="1:9" ht="18" customHeight="1">
      <c r="A112" s="4"/>
      <c r="B112" s="23"/>
      <c r="C112" s="5" t="s">
        <v>15</v>
      </c>
      <c r="D112" s="6"/>
      <c r="E112" s="9">
        <f>E108+E109+E110+E111</f>
        <v>21159</v>
      </c>
      <c r="F112" s="8">
        <f>F108+F109+F110+F111</f>
        <v>19284.57</v>
      </c>
      <c r="G112" s="8">
        <f>G108+G109+G110+G111</f>
        <v>19284.57</v>
      </c>
      <c r="H112" s="9">
        <f>F112/E112*100</f>
        <v>91.14121650361548</v>
      </c>
      <c r="I112" s="15"/>
    </row>
    <row r="113" spans="1:9" ht="24.75" customHeight="1">
      <c r="A113" s="4"/>
      <c r="B113" s="23"/>
      <c r="C113" s="23" t="s">
        <v>26</v>
      </c>
      <c r="D113" s="5" t="s">
        <v>9</v>
      </c>
      <c r="E113" s="9">
        <v>0</v>
      </c>
      <c r="F113" s="8">
        <v>0</v>
      </c>
      <c r="G113" s="8">
        <v>0</v>
      </c>
      <c r="H113" s="8"/>
      <c r="I113" s="14"/>
    </row>
    <row r="114" spans="1:9" ht="27.75" customHeight="1">
      <c r="A114" s="4"/>
      <c r="B114" s="23"/>
      <c r="C114" s="23"/>
      <c r="D114" s="5" t="s">
        <v>10</v>
      </c>
      <c r="E114" s="9">
        <v>7956</v>
      </c>
      <c r="F114" s="8">
        <v>5461.31</v>
      </c>
      <c r="G114" s="8">
        <v>5461.31</v>
      </c>
      <c r="H114" s="9">
        <f>F114/E114*100</f>
        <v>68.64391654097537</v>
      </c>
      <c r="I114" s="15"/>
    </row>
    <row r="115" spans="1:9" ht="36.75" customHeight="1">
      <c r="A115" s="4"/>
      <c r="B115" s="23"/>
      <c r="C115" s="23"/>
      <c r="D115" s="5" t="s">
        <v>11</v>
      </c>
      <c r="E115" s="8">
        <v>0</v>
      </c>
      <c r="F115" s="8">
        <v>0</v>
      </c>
      <c r="G115" s="8">
        <v>0</v>
      </c>
      <c r="H115" s="8"/>
      <c r="I115" s="14"/>
    </row>
    <row r="116" spans="1:9" ht="18" customHeight="1">
      <c r="A116" s="4"/>
      <c r="B116" s="23"/>
      <c r="C116" s="23"/>
      <c r="D116" s="5" t="s">
        <v>12</v>
      </c>
      <c r="E116" s="8">
        <v>0</v>
      </c>
      <c r="F116" s="8">
        <v>0</v>
      </c>
      <c r="G116" s="8">
        <v>0</v>
      </c>
      <c r="H116" s="8"/>
      <c r="I116" s="14"/>
    </row>
    <row r="117" spans="1:9" ht="18" customHeight="1">
      <c r="A117" s="4"/>
      <c r="B117" s="23"/>
      <c r="C117" s="5" t="s">
        <v>15</v>
      </c>
      <c r="D117" s="6"/>
      <c r="E117" s="9">
        <f>E113+E114+E115+E116</f>
        <v>7956</v>
      </c>
      <c r="F117" s="9">
        <f>F113+F114+F115+F116</f>
        <v>5461.31</v>
      </c>
      <c r="G117" s="9">
        <f>G113+G114+G115+G116</f>
        <v>5461.31</v>
      </c>
      <c r="H117" s="9">
        <v>68.64391654097537</v>
      </c>
      <c r="I117" s="15"/>
    </row>
    <row r="118" spans="1:9" ht="24.75" customHeight="1">
      <c r="A118" s="4"/>
      <c r="B118" s="23"/>
      <c r="C118" s="23" t="s">
        <v>41</v>
      </c>
      <c r="D118" s="5" t="s">
        <v>9</v>
      </c>
      <c r="E118" s="8">
        <v>0</v>
      </c>
      <c r="F118" s="8">
        <v>0</v>
      </c>
      <c r="G118" s="8">
        <v>0</v>
      </c>
      <c r="H118" s="8"/>
      <c r="I118" s="14"/>
    </row>
    <row r="119" spans="1:9" ht="27.75" customHeight="1">
      <c r="A119" s="4"/>
      <c r="B119" s="23"/>
      <c r="C119" s="23"/>
      <c r="D119" s="5" t="s">
        <v>10</v>
      </c>
      <c r="E119" s="8">
        <v>0</v>
      </c>
      <c r="F119" s="8">
        <v>0</v>
      </c>
      <c r="G119" s="8">
        <v>0</v>
      </c>
      <c r="H119" s="8"/>
      <c r="I119" s="14"/>
    </row>
    <row r="120" spans="1:9" ht="37.5" customHeight="1">
      <c r="A120" s="4"/>
      <c r="B120" s="23"/>
      <c r="C120" s="23"/>
      <c r="D120" s="5" t="s">
        <v>11</v>
      </c>
      <c r="E120" s="8">
        <v>0</v>
      </c>
      <c r="F120" s="8">
        <v>0</v>
      </c>
      <c r="G120" s="8">
        <v>0</v>
      </c>
      <c r="H120" s="8">
        <v>0</v>
      </c>
      <c r="I120" s="14"/>
    </row>
    <row r="121" spans="1:9" ht="18" customHeight="1">
      <c r="A121" s="4"/>
      <c r="B121" s="23"/>
      <c r="C121" s="23"/>
      <c r="D121" s="5" t="s">
        <v>12</v>
      </c>
      <c r="E121" s="8">
        <v>0</v>
      </c>
      <c r="F121" s="8">
        <v>0</v>
      </c>
      <c r="G121" s="8">
        <v>0</v>
      </c>
      <c r="H121" s="8"/>
      <c r="I121" s="14"/>
    </row>
    <row r="122" spans="1:9" ht="18" customHeight="1">
      <c r="A122" s="4"/>
      <c r="B122" s="23"/>
      <c r="C122" s="5" t="s">
        <v>15</v>
      </c>
      <c r="D122" s="6"/>
      <c r="E122" s="8">
        <v>0</v>
      </c>
      <c r="F122" s="8">
        <v>0</v>
      </c>
      <c r="G122" s="8">
        <v>0</v>
      </c>
      <c r="H122" s="8"/>
      <c r="I122" s="15"/>
    </row>
    <row r="123" spans="1:9" ht="24.75" customHeight="1">
      <c r="A123" s="4"/>
      <c r="B123" s="23"/>
      <c r="C123" s="23" t="s">
        <v>42</v>
      </c>
      <c r="D123" s="5" t="s">
        <v>9</v>
      </c>
      <c r="E123" s="8"/>
      <c r="F123" s="8">
        <v>0</v>
      </c>
      <c r="G123" s="8">
        <v>0</v>
      </c>
      <c r="H123" s="8"/>
      <c r="I123" s="14"/>
    </row>
    <row r="124" spans="1:9" ht="27.75" customHeight="1">
      <c r="A124" s="4"/>
      <c r="B124" s="23"/>
      <c r="C124" s="23"/>
      <c r="D124" s="5" t="s">
        <v>10</v>
      </c>
      <c r="E124" s="8">
        <v>0</v>
      </c>
      <c r="F124" s="8">
        <v>0</v>
      </c>
      <c r="G124" s="8">
        <v>0</v>
      </c>
      <c r="H124" s="8"/>
      <c r="I124" s="14"/>
    </row>
    <row r="125" spans="1:9" ht="37.5" customHeight="1">
      <c r="A125" s="4"/>
      <c r="B125" s="23"/>
      <c r="C125" s="23"/>
      <c r="D125" s="5" t="s">
        <v>11</v>
      </c>
      <c r="E125" s="8">
        <v>1350</v>
      </c>
      <c r="F125" s="8">
        <v>0</v>
      </c>
      <c r="G125" s="8">
        <v>0</v>
      </c>
      <c r="H125" s="8">
        <v>0</v>
      </c>
      <c r="I125" s="14"/>
    </row>
    <row r="126" spans="1:9" ht="18" customHeight="1">
      <c r="A126" s="4"/>
      <c r="B126" s="23"/>
      <c r="C126" s="23"/>
      <c r="D126" s="5" t="s">
        <v>12</v>
      </c>
      <c r="E126" s="8">
        <v>0</v>
      </c>
      <c r="F126" s="8">
        <v>0</v>
      </c>
      <c r="G126" s="8">
        <v>0</v>
      </c>
      <c r="H126" s="8"/>
      <c r="I126" s="14"/>
    </row>
    <row r="127" spans="1:9" ht="18" customHeight="1">
      <c r="A127" s="4"/>
      <c r="B127" s="23"/>
      <c r="C127" s="5" t="s">
        <v>15</v>
      </c>
      <c r="D127" s="6"/>
      <c r="E127" s="8">
        <v>1350</v>
      </c>
      <c r="F127" s="8">
        <v>0</v>
      </c>
      <c r="G127" s="8">
        <v>0</v>
      </c>
      <c r="H127" s="8"/>
      <c r="I127" s="15"/>
    </row>
    <row r="128" spans="1:9" ht="24.75" customHeight="1">
      <c r="A128" s="4"/>
      <c r="B128" s="23">
        <v>5</v>
      </c>
      <c r="C128" s="22" t="s">
        <v>43</v>
      </c>
      <c r="D128" s="5" t="s">
        <v>9</v>
      </c>
      <c r="E128" s="8">
        <f>E133+E138+E143</f>
        <v>1853.52</v>
      </c>
      <c r="F128" s="8">
        <f>F133+F138+F143</f>
        <v>1853.52</v>
      </c>
      <c r="G128" s="8">
        <f>G133+G138+G143</f>
        <v>1853.52</v>
      </c>
      <c r="H128" s="8">
        <v>0</v>
      </c>
      <c r="I128" s="14"/>
    </row>
    <row r="129" spans="1:9" ht="27.75" customHeight="1">
      <c r="A129" s="4"/>
      <c r="B129" s="23"/>
      <c r="C129" s="22"/>
      <c r="D129" s="5" t="s">
        <v>10</v>
      </c>
      <c r="E129" s="8">
        <f>E134+E139+E144</f>
        <v>97713.79999999999</v>
      </c>
      <c r="F129" s="8">
        <f>F134+F139+F144</f>
        <v>1844.7800000000002</v>
      </c>
      <c r="G129" s="8">
        <f>G134+G139+G144</f>
        <v>1844.7800000000002</v>
      </c>
      <c r="H129" s="9">
        <f>F129/E129*100</f>
        <v>1.887942133045691</v>
      </c>
      <c r="I129" s="15"/>
    </row>
    <row r="130" spans="1:9" ht="37.5" customHeight="1">
      <c r="A130" s="4"/>
      <c r="B130" s="23"/>
      <c r="C130" s="22"/>
      <c r="D130" s="5" t="s">
        <v>11</v>
      </c>
      <c r="E130" s="8">
        <f>E135+E140+E145</f>
        <v>444493.94</v>
      </c>
      <c r="F130" s="8">
        <f>F135+F140+F145</f>
        <v>287888.57</v>
      </c>
      <c r="G130" s="8">
        <f>G135+G140+G145</f>
        <v>287888.57</v>
      </c>
      <c r="H130" s="9">
        <f>F130/E130*100</f>
        <v>64.76771539337521</v>
      </c>
      <c r="I130" s="14"/>
    </row>
    <row r="131" spans="1:9" ht="18" customHeight="1">
      <c r="A131" s="4"/>
      <c r="B131" s="23"/>
      <c r="C131" s="22"/>
      <c r="D131" s="5" t="s">
        <v>12</v>
      </c>
      <c r="E131" s="8">
        <f>E136+E141+E146</f>
        <v>0</v>
      </c>
      <c r="F131" s="8">
        <f>F136+F141+F146</f>
        <v>0</v>
      </c>
      <c r="G131" s="8">
        <f>G136+G141+G146</f>
        <v>0</v>
      </c>
      <c r="H131" s="8"/>
      <c r="I131" s="14"/>
    </row>
    <row r="132" spans="1:9" ht="24.75" customHeight="1">
      <c r="A132" s="4"/>
      <c r="B132" s="23"/>
      <c r="C132" s="5" t="s">
        <v>13</v>
      </c>
      <c r="D132" s="6"/>
      <c r="E132" s="8">
        <f>E128+E129+E130+E131</f>
        <v>544061.26</v>
      </c>
      <c r="F132" s="8">
        <f>F128+F129+F130+F131</f>
        <v>291586.87</v>
      </c>
      <c r="G132" s="8">
        <f>G128+G129+G130+G131</f>
        <v>291586.87</v>
      </c>
      <c r="H132" s="9">
        <f>F132/E132*100</f>
        <v>53.59449228199045</v>
      </c>
      <c r="I132" s="15"/>
    </row>
    <row r="133" spans="1:9" ht="24.75" customHeight="1">
      <c r="A133" s="4"/>
      <c r="B133" s="23"/>
      <c r="C133" s="23" t="s">
        <v>44</v>
      </c>
      <c r="D133" s="5" t="s">
        <v>9</v>
      </c>
      <c r="E133" s="8">
        <v>0</v>
      </c>
      <c r="F133" s="8">
        <v>0</v>
      </c>
      <c r="G133" s="8">
        <v>0</v>
      </c>
      <c r="H133" s="8"/>
      <c r="I133" s="14"/>
    </row>
    <row r="134" spans="1:9" ht="27.75" customHeight="1">
      <c r="A134" s="4"/>
      <c r="B134" s="23"/>
      <c r="C134" s="23"/>
      <c r="D134" s="5" t="s">
        <v>10</v>
      </c>
      <c r="E134" s="9">
        <v>29486.96</v>
      </c>
      <c r="F134" s="8">
        <v>1226.94</v>
      </c>
      <c r="G134" s="8">
        <v>1226.94</v>
      </c>
      <c r="H134" s="9">
        <f>F134/E134*100</f>
        <v>4.160957928521625</v>
      </c>
      <c r="I134" s="14"/>
    </row>
    <row r="135" spans="1:9" ht="37.5" customHeight="1">
      <c r="A135" s="4"/>
      <c r="B135" s="23"/>
      <c r="C135" s="23"/>
      <c r="D135" s="5" t="s">
        <v>11</v>
      </c>
      <c r="E135" s="8">
        <v>272297.63</v>
      </c>
      <c r="F135" s="9">
        <v>178201.28</v>
      </c>
      <c r="G135" s="9">
        <v>178201.28</v>
      </c>
      <c r="H135" s="9">
        <f>F135/E135*100</f>
        <v>65.44356629178154</v>
      </c>
      <c r="I135" s="14"/>
    </row>
    <row r="136" spans="1:9" ht="18" customHeight="1">
      <c r="A136" s="4"/>
      <c r="B136" s="23"/>
      <c r="C136" s="23"/>
      <c r="D136" s="5" t="s">
        <v>12</v>
      </c>
      <c r="E136" s="8">
        <v>0</v>
      </c>
      <c r="F136" s="8">
        <v>0</v>
      </c>
      <c r="G136" s="8">
        <v>0</v>
      </c>
      <c r="H136" s="8"/>
      <c r="I136" s="14"/>
    </row>
    <row r="137" spans="1:9" ht="18" customHeight="1">
      <c r="A137" s="4"/>
      <c r="B137" s="23"/>
      <c r="C137" s="5" t="s">
        <v>15</v>
      </c>
      <c r="D137" s="6"/>
      <c r="E137" s="8">
        <f>E133+E134+E135+E136</f>
        <v>301784.59</v>
      </c>
      <c r="F137" s="8">
        <f>F133+F134+F135+F136</f>
        <v>179428.22</v>
      </c>
      <c r="G137" s="8">
        <f>G133+G134+G135+G136</f>
        <v>179428.22</v>
      </c>
      <c r="H137" s="9">
        <f>F137/E137*100</f>
        <v>59.45572635103734</v>
      </c>
      <c r="I137" s="15"/>
    </row>
    <row r="138" spans="1:9" ht="24.75" customHeight="1">
      <c r="A138" s="4"/>
      <c r="B138" s="23"/>
      <c r="C138" s="23" t="s">
        <v>45</v>
      </c>
      <c r="D138" s="5" t="s">
        <v>9</v>
      </c>
      <c r="E138" s="8">
        <v>1853.52</v>
      </c>
      <c r="F138" s="8">
        <v>1853.52</v>
      </c>
      <c r="G138" s="8">
        <v>1853.52</v>
      </c>
      <c r="H138" s="9">
        <f>F138/E138*100</f>
        <v>100</v>
      </c>
      <c r="I138" s="14"/>
    </row>
    <row r="139" spans="1:9" ht="27.75" customHeight="1">
      <c r="A139" s="4"/>
      <c r="B139" s="23"/>
      <c r="C139" s="23"/>
      <c r="D139" s="5" t="s">
        <v>10</v>
      </c>
      <c r="E139" s="8">
        <v>68226.84</v>
      </c>
      <c r="F139" s="8">
        <v>617.84</v>
      </c>
      <c r="G139" s="8">
        <v>617.84</v>
      </c>
      <c r="H139" s="9">
        <f>F139/E139*100</f>
        <v>0.905567369088177</v>
      </c>
      <c r="I139" s="14"/>
    </row>
    <row r="140" spans="1:9" ht="37.5" customHeight="1">
      <c r="A140" s="4"/>
      <c r="B140" s="23"/>
      <c r="C140" s="23"/>
      <c r="D140" s="5" t="s">
        <v>11</v>
      </c>
      <c r="E140" s="20">
        <v>159986.47</v>
      </c>
      <c r="F140" s="9">
        <v>100789.45</v>
      </c>
      <c r="G140" s="9">
        <v>100789.45</v>
      </c>
      <c r="H140" s="9">
        <f>F140/E140*100</f>
        <v>62.9987335804084</v>
      </c>
      <c r="I140" s="14"/>
    </row>
    <row r="141" spans="1:9" ht="18" customHeight="1">
      <c r="A141" s="4"/>
      <c r="B141" s="23"/>
      <c r="C141" s="23"/>
      <c r="D141" s="5" t="s">
        <v>12</v>
      </c>
      <c r="E141" s="8">
        <v>0</v>
      </c>
      <c r="F141" s="8">
        <v>0</v>
      </c>
      <c r="G141" s="8">
        <v>0</v>
      </c>
      <c r="H141" s="8"/>
      <c r="I141" s="14"/>
    </row>
    <row r="142" spans="1:9" ht="18" customHeight="1">
      <c r="A142" s="4"/>
      <c r="B142" s="23"/>
      <c r="C142" s="5" t="s">
        <v>15</v>
      </c>
      <c r="D142" s="6"/>
      <c r="E142" s="8">
        <f>E138+E139+E140+E141</f>
        <v>230066.83000000002</v>
      </c>
      <c r="F142" s="8">
        <f>F138+F139+F140+F141</f>
        <v>103260.81</v>
      </c>
      <c r="G142" s="8">
        <f>G138+G139+G140+G141</f>
        <v>103260.81</v>
      </c>
      <c r="H142" s="9">
        <f>F142/E142*100</f>
        <v>44.882962919948085</v>
      </c>
      <c r="I142" s="15"/>
    </row>
    <row r="143" spans="1:9" ht="24.75" customHeight="1">
      <c r="A143" s="4"/>
      <c r="B143" s="23"/>
      <c r="C143" s="23" t="s">
        <v>26</v>
      </c>
      <c r="D143" s="5" t="s">
        <v>9</v>
      </c>
      <c r="E143" s="8">
        <v>0</v>
      </c>
      <c r="F143" s="8">
        <v>0</v>
      </c>
      <c r="G143" s="8">
        <v>0</v>
      </c>
      <c r="H143" s="8"/>
      <c r="I143" s="14"/>
    </row>
    <row r="144" spans="1:9" ht="27.75" customHeight="1">
      <c r="A144" s="4"/>
      <c r="B144" s="23"/>
      <c r="C144" s="23"/>
      <c r="D144" s="5" t="s">
        <v>10</v>
      </c>
      <c r="E144" s="8">
        <v>0</v>
      </c>
      <c r="F144" s="8">
        <v>0</v>
      </c>
      <c r="G144" s="8">
        <v>0</v>
      </c>
      <c r="H144" s="8"/>
      <c r="I144" s="14"/>
    </row>
    <row r="145" spans="1:9" ht="37.5" customHeight="1">
      <c r="A145" s="4"/>
      <c r="B145" s="23"/>
      <c r="C145" s="23"/>
      <c r="D145" s="5" t="s">
        <v>11</v>
      </c>
      <c r="E145" s="8">
        <v>12209.84</v>
      </c>
      <c r="F145" s="8">
        <v>8897.84</v>
      </c>
      <c r="G145" s="8">
        <v>8897.84</v>
      </c>
      <c r="H145" s="9">
        <f>F145/E145*100</f>
        <v>72.87433741965496</v>
      </c>
      <c r="I145" s="14"/>
    </row>
    <row r="146" spans="1:9" ht="18" customHeight="1">
      <c r="A146" s="4"/>
      <c r="B146" s="23"/>
      <c r="C146" s="23"/>
      <c r="D146" s="5" t="s">
        <v>12</v>
      </c>
      <c r="E146" s="8">
        <v>0</v>
      </c>
      <c r="F146" s="8">
        <v>0</v>
      </c>
      <c r="G146" s="8">
        <v>0</v>
      </c>
      <c r="H146" s="8"/>
      <c r="I146" s="14"/>
    </row>
    <row r="147" spans="1:9" ht="18" customHeight="1">
      <c r="A147" s="4"/>
      <c r="B147" s="23"/>
      <c r="C147" s="5" t="s">
        <v>15</v>
      </c>
      <c r="D147" s="6"/>
      <c r="E147" s="8">
        <f>E143+E144+E145+E146</f>
        <v>12209.84</v>
      </c>
      <c r="F147" s="8">
        <f>F143+F144+F145+F146</f>
        <v>8897.84</v>
      </c>
      <c r="G147" s="8">
        <f>G143+G144+G145+G146</f>
        <v>8897.84</v>
      </c>
      <c r="H147" s="9">
        <v>21.887043809556133</v>
      </c>
      <c r="I147" s="15"/>
    </row>
    <row r="148" spans="1:9" ht="24.75" customHeight="1">
      <c r="A148" s="4"/>
      <c r="B148" s="23">
        <v>6</v>
      </c>
      <c r="C148" s="22" t="s">
        <v>46</v>
      </c>
      <c r="D148" s="5" t="s">
        <v>9</v>
      </c>
      <c r="E148" s="9">
        <f>E153+E158+E163+E168+E173</f>
        <v>0</v>
      </c>
      <c r="F148" s="9">
        <f>F153+F158+F163+F168+F173</f>
        <v>0</v>
      </c>
      <c r="G148" s="9">
        <f>G153+G158+G163+G168+G173</f>
        <v>0</v>
      </c>
      <c r="H148" s="9"/>
      <c r="I148" s="14"/>
    </row>
    <row r="149" spans="1:9" ht="27.75" customHeight="1">
      <c r="A149" s="4"/>
      <c r="B149" s="23"/>
      <c r="C149" s="22"/>
      <c r="D149" s="5" t="s">
        <v>10</v>
      </c>
      <c r="E149" s="9">
        <f>E154+E159+E164+E169+E174</f>
        <v>33222.08</v>
      </c>
      <c r="F149" s="9">
        <f>F154+F159+F164+F169+F174</f>
        <v>4024.49</v>
      </c>
      <c r="G149" s="9">
        <f>G154+G159+G164+G169+G174</f>
        <v>4024.49</v>
      </c>
      <c r="H149" s="9">
        <f>F149/E149*100</f>
        <v>12.11390135716969</v>
      </c>
      <c r="I149" s="14"/>
    </row>
    <row r="150" spans="1:9" ht="37.5" customHeight="1">
      <c r="A150" s="4"/>
      <c r="B150" s="23"/>
      <c r="C150" s="22"/>
      <c r="D150" s="5" t="s">
        <v>11</v>
      </c>
      <c r="E150" s="9">
        <f>E155+E160+E165+E170+E175</f>
        <v>8932.93</v>
      </c>
      <c r="F150" s="9">
        <f>F155+F160+F165+F170+F175</f>
        <v>274</v>
      </c>
      <c r="G150" s="9">
        <f>G155+G160+G165+G170+G175</f>
        <v>274</v>
      </c>
      <c r="H150" s="9">
        <f>F150/E150*100</f>
        <v>3.0673026655307942</v>
      </c>
      <c r="I150" s="14"/>
    </row>
    <row r="151" spans="1:9" ht="18" customHeight="1">
      <c r="A151" s="4"/>
      <c r="B151" s="23"/>
      <c r="C151" s="22"/>
      <c r="D151" s="5" t="s">
        <v>12</v>
      </c>
      <c r="E151" s="9">
        <f>E156+E161+E166+E171+E176</f>
        <v>321500</v>
      </c>
      <c r="F151" s="9">
        <f>F156+F161+F166+F171+F176</f>
        <v>3030350</v>
      </c>
      <c r="G151" s="9">
        <f>G156+G161+G166+G171+G176</f>
        <v>3030350</v>
      </c>
      <c r="H151" s="9">
        <f>F151/E151*100</f>
        <v>942.5660964230171</v>
      </c>
      <c r="I151" s="14"/>
    </row>
    <row r="152" spans="1:9" ht="24.75" customHeight="1">
      <c r="A152" s="4"/>
      <c r="B152" s="23"/>
      <c r="C152" s="5" t="s">
        <v>13</v>
      </c>
      <c r="D152" s="6"/>
      <c r="E152" s="9">
        <f>E148+E149+E150+E151</f>
        <v>363655.01</v>
      </c>
      <c r="F152" s="9">
        <f>F157+F162+F167+F172+F177</f>
        <v>3034648.49</v>
      </c>
      <c r="G152" s="9">
        <f>G157+G162+G167+G172+G177</f>
        <v>3034648.49</v>
      </c>
      <c r="H152" s="9">
        <f>F152/E152*100</f>
        <v>834.4855444174963</v>
      </c>
      <c r="I152" s="15"/>
    </row>
    <row r="153" spans="1:9" ht="24.75" customHeight="1">
      <c r="A153" s="4"/>
      <c r="B153" s="23"/>
      <c r="C153" s="23" t="s">
        <v>47</v>
      </c>
      <c r="D153" s="5" t="s">
        <v>9</v>
      </c>
      <c r="E153" s="8">
        <v>0</v>
      </c>
      <c r="F153" s="8">
        <v>0</v>
      </c>
      <c r="G153" s="8">
        <v>0</v>
      </c>
      <c r="H153" s="8"/>
      <c r="I153" s="14"/>
    </row>
    <row r="154" spans="1:9" ht="27.75" customHeight="1">
      <c r="A154" s="4"/>
      <c r="B154" s="23"/>
      <c r="C154" s="23"/>
      <c r="D154" s="5" t="s">
        <v>10</v>
      </c>
      <c r="E154" s="9">
        <v>23462</v>
      </c>
      <c r="F154" s="8">
        <v>0</v>
      </c>
      <c r="G154" s="8">
        <v>0</v>
      </c>
      <c r="H154" s="8"/>
      <c r="I154" s="14"/>
    </row>
    <row r="155" spans="1:9" ht="37.5" customHeight="1">
      <c r="A155" s="4"/>
      <c r="B155" s="23"/>
      <c r="C155" s="23"/>
      <c r="D155" s="5" t="s">
        <v>11</v>
      </c>
      <c r="E155" s="8">
        <v>0</v>
      </c>
      <c r="F155" s="8">
        <v>0</v>
      </c>
      <c r="G155" s="8">
        <v>0</v>
      </c>
      <c r="H155" s="8"/>
      <c r="I155" s="14"/>
    </row>
    <row r="156" spans="1:9" ht="18" customHeight="1">
      <c r="A156" s="4"/>
      <c r="B156" s="23"/>
      <c r="C156" s="23"/>
      <c r="D156" s="5" t="s">
        <v>12</v>
      </c>
      <c r="E156" s="9">
        <v>309000</v>
      </c>
      <c r="F156" s="9">
        <v>3030350</v>
      </c>
      <c r="G156" s="9">
        <v>3030350</v>
      </c>
      <c r="H156" s="9">
        <f>F156/E156*100</f>
        <v>980.695792880259</v>
      </c>
      <c r="I156" s="14"/>
    </row>
    <row r="157" spans="1:9" ht="18" customHeight="1">
      <c r="A157" s="4"/>
      <c r="B157" s="23"/>
      <c r="C157" s="5" t="s">
        <v>15</v>
      </c>
      <c r="D157" s="6"/>
      <c r="E157" s="9">
        <f>E153+E154+E155+E156</f>
        <v>332462</v>
      </c>
      <c r="F157" s="9">
        <f>F153+F154+F155+F156</f>
        <v>3030350</v>
      </c>
      <c r="G157" s="9">
        <f>G153+G154+G155+G156</f>
        <v>3030350</v>
      </c>
      <c r="H157" s="9">
        <f>F157/E157*100</f>
        <v>911.4876286613206</v>
      </c>
      <c r="I157" s="15"/>
    </row>
    <row r="158" spans="1:9" ht="24.75" customHeight="1">
      <c r="A158" s="4"/>
      <c r="B158" s="23"/>
      <c r="C158" s="23" t="s">
        <v>48</v>
      </c>
      <c r="D158" s="5" t="s">
        <v>9</v>
      </c>
      <c r="E158" s="8">
        <v>0</v>
      </c>
      <c r="F158" s="8">
        <v>0</v>
      </c>
      <c r="G158" s="8">
        <v>0</v>
      </c>
      <c r="H158" s="8"/>
      <c r="I158" s="14"/>
    </row>
    <row r="159" spans="1:9" ht="27.75" customHeight="1">
      <c r="A159" s="4"/>
      <c r="B159" s="23"/>
      <c r="C159" s="23"/>
      <c r="D159" s="5" t="s">
        <v>10</v>
      </c>
      <c r="E159" s="8">
        <v>0</v>
      </c>
      <c r="F159" s="8">
        <v>0</v>
      </c>
      <c r="G159" s="8">
        <v>0</v>
      </c>
      <c r="H159" s="8"/>
      <c r="I159" s="14"/>
    </row>
    <row r="160" spans="1:9" ht="37.5" customHeight="1">
      <c r="A160" s="4"/>
      <c r="B160" s="23"/>
      <c r="C160" s="23"/>
      <c r="D160" s="5" t="s">
        <v>11</v>
      </c>
      <c r="E160" s="8">
        <v>8100.01</v>
      </c>
      <c r="F160" s="8">
        <v>0</v>
      </c>
      <c r="G160" s="8">
        <v>0</v>
      </c>
      <c r="H160" s="8">
        <v>0</v>
      </c>
      <c r="I160" s="14"/>
    </row>
    <row r="161" spans="1:9" ht="18" customHeight="1">
      <c r="A161" s="4"/>
      <c r="B161" s="23"/>
      <c r="C161" s="23"/>
      <c r="D161" s="5" t="s">
        <v>12</v>
      </c>
      <c r="E161" s="8">
        <v>12500</v>
      </c>
      <c r="F161" s="8">
        <v>0</v>
      </c>
      <c r="G161" s="8">
        <v>0</v>
      </c>
      <c r="H161" s="8">
        <v>0</v>
      </c>
      <c r="I161" s="14"/>
    </row>
    <row r="162" spans="1:9" ht="18" customHeight="1">
      <c r="A162" s="4"/>
      <c r="B162" s="23"/>
      <c r="C162" s="5" t="s">
        <v>15</v>
      </c>
      <c r="D162" s="6"/>
      <c r="E162" s="8">
        <f>E158+E159+E160+E161</f>
        <v>20600.010000000002</v>
      </c>
      <c r="F162" s="8">
        <f>F158+F159+F160+F161</f>
        <v>0</v>
      </c>
      <c r="G162" s="8">
        <f>G158+G159+G160+G161</f>
        <v>0</v>
      </c>
      <c r="H162" s="8"/>
      <c r="I162" s="15"/>
    </row>
    <row r="163" spans="1:9" ht="24.75" customHeight="1">
      <c r="A163" s="4"/>
      <c r="B163" s="23"/>
      <c r="C163" s="23" t="s">
        <v>49</v>
      </c>
      <c r="D163" s="5" t="s">
        <v>9</v>
      </c>
      <c r="E163" s="8">
        <v>0</v>
      </c>
      <c r="F163" s="8">
        <v>0</v>
      </c>
      <c r="G163" s="8">
        <v>0</v>
      </c>
      <c r="H163" s="8"/>
      <c r="I163" s="14"/>
    </row>
    <row r="164" spans="1:9" ht="27.75" customHeight="1">
      <c r="A164" s="4"/>
      <c r="B164" s="23"/>
      <c r="C164" s="23"/>
      <c r="D164" s="5" t="s">
        <v>10</v>
      </c>
      <c r="E164" s="8">
        <v>2206.93</v>
      </c>
      <c r="F164" s="9">
        <v>726</v>
      </c>
      <c r="G164" s="8">
        <v>726</v>
      </c>
      <c r="H164" s="9">
        <f>F164/E164*100</f>
        <v>32.89637641429498</v>
      </c>
      <c r="I164" s="14"/>
    </row>
    <row r="165" spans="1:9" ht="37.5" customHeight="1">
      <c r="A165" s="4"/>
      <c r="B165" s="23"/>
      <c r="C165" s="23"/>
      <c r="D165" s="5" t="s">
        <v>11</v>
      </c>
      <c r="E165" s="8">
        <v>832.92</v>
      </c>
      <c r="F165" s="9">
        <v>274</v>
      </c>
      <c r="G165" s="9">
        <v>274</v>
      </c>
      <c r="H165" s="9">
        <f>F165/E165*100</f>
        <v>32.896316573020215</v>
      </c>
      <c r="I165" s="14"/>
    </row>
    <row r="166" spans="1:9" ht="18" customHeight="1">
      <c r="A166" s="4"/>
      <c r="B166" s="23"/>
      <c r="C166" s="23"/>
      <c r="D166" s="5" t="s">
        <v>12</v>
      </c>
      <c r="E166" s="8">
        <v>0</v>
      </c>
      <c r="F166" s="8">
        <v>0</v>
      </c>
      <c r="G166" s="8">
        <v>0</v>
      </c>
      <c r="H166" s="8"/>
      <c r="I166" s="14"/>
    </row>
    <row r="167" spans="1:9" ht="18" customHeight="1">
      <c r="A167" s="4"/>
      <c r="B167" s="23"/>
      <c r="C167" s="5" t="s">
        <v>15</v>
      </c>
      <c r="D167" s="6"/>
      <c r="E167" s="8">
        <f>E163+E164+E165+E166</f>
        <v>3039.85</v>
      </c>
      <c r="F167" s="9">
        <f>F163+F164+F165+F166</f>
        <v>1000</v>
      </c>
      <c r="G167" s="9">
        <f>G163+G164+G165+G166</f>
        <v>1000</v>
      </c>
      <c r="H167" s="9">
        <f>F167/E167*100</f>
        <v>32.89636001776404</v>
      </c>
      <c r="I167" s="15"/>
    </row>
    <row r="168" spans="1:9" ht="24.75" customHeight="1">
      <c r="A168" s="4"/>
      <c r="B168" s="23"/>
      <c r="C168" s="23" t="s">
        <v>50</v>
      </c>
      <c r="D168" s="5" t="s">
        <v>9</v>
      </c>
      <c r="E168" s="8">
        <v>0</v>
      </c>
      <c r="F168" s="8">
        <v>0</v>
      </c>
      <c r="G168" s="8">
        <v>0</v>
      </c>
      <c r="H168" s="8"/>
      <c r="I168" s="14"/>
    </row>
    <row r="169" spans="1:9" ht="27.75" customHeight="1">
      <c r="A169" s="4"/>
      <c r="B169" s="23"/>
      <c r="C169" s="23"/>
      <c r="D169" s="5" t="s">
        <v>10</v>
      </c>
      <c r="E169" s="8">
        <v>7553.150000000001</v>
      </c>
      <c r="F169" s="9">
        <v>3298.49</v>
      </c>
      <c r="G169" s="9">
        <v>3298.49</v>
      </c>
      <c r="H169" s="9">
        <f>F169/E169*100</f>
        <v>43.67038917537715</v>
      </c>
      <c r="I169" s="14"/>
    </row>
    <row r="170" spans="1:9" ht="36.75" customHeight="1">
      <c r="A170" s="4"/>
      <c r="B170" s="23"/>
      <c r="C170" s="23"/>
      <c r="D170" s="5" t="s">
        <v>11</v>
      </c>
      <c r="E170" s="8">
        <v>0</v>
      </c>
      <c r="F170" s="8">
        <v>0</v>
      </c>
      <c r="G170" s="8">
        <v>0</v>
      </c>
      <c r="H170" s="8"/>
      <c r="I170" s="14"/>
    </row>
    <row r="171" spans="1:9" ht="18" customHeight="1">
      <c r="A171" s="4"/>
      <c r="B171" s="23"/>
      <c r="C171" s="23"/>
      <c r="D171" s="5" t="s">
        <v>12</v>
      </c>
      <c r="E171" s="8">
        <v>0</v>
      </c>
      <c r="F171" s="8">
        <v>0</v>
      </c>
      <c r="G171" s="8">
        <v>0</v>
      </c>
      <c r="H171" s="8"/>
      <c r="I171" s="14"/>
    </row>
    <row r="172" spans="1:9" ht="18" customHeight="1">
      <c r="A172" s="4"/>
      <c r="B172" s="23"/>
      <c r="C172" s="5" t="s">
        <v>15</v>
      </c>
      <c r="D172" s="6"/>
      <c r="E172" s="8">
        <f>E168+E169+E170+E171</f>
        <v>7553.150000000001</v>
      </c>
      <c r="F172" s="9">
        <f>F168+F169+F170+F171</f>
        <v>3298.49</v>
      </c>
      <c r="G172" s="9">
        <f>G168+G169+G170+G171</f>
        <v>3298.49</v>
      </c>
      <c r="H172" s="9">
        <f>F172/E172*100</f>
        <v>43.67038917537715</v>
      </c>
      <c r="I172" s="15"/>
    </row>
    <row r="173" spans="1:9" ht="24.75" customHeight="1">
      <c r="A173" s="4"/>
      <c r="B173" s="23"/>
      <c r="C173" s="23" t="s">
        <v>51</v>
      </c>
      <c r="D173" s="5" t="s">
        <v>9</v>
      </c>
      <c r="E173" s="8">
        <v>0</v>
      </c>
      <c r="F173" s="8">
        <v>0</v>
      </c>
      <c r="G173" s="8">
        <v>0</v>
      </c>
      <c r="H173" s="8"/>
      <c r="I173" s="14"/>
    </row>
    <row r="174" spans="1:9" ht="27.75" customHeight="1">
      <c r="A174" s="4"/>
      <c r="B174" s="23"/>
      <c r="C174" s="23"/>
      <c r="D174" s="5" t="s">
        <v>10</v>
      </c>
      <c r="E174" s="8">
        <v>0</v>
      </c>
      <c r="F174" s="8">
        <v>0</v>
      </c>
      <c r="G174" s="8">
        <v>0</v>
      </c>
      <c r="H174" s="8"/>
      <c r="I174" s="14"/>
    </row>
    <row r="175" spans="1:9" ht="37.5" customHeight="1">
      <c r="A175" s="4"/>
      <c r="B175" s="23"/>
      <c r="C175" s="23"/>
      <c r="D175" s="5" t="s">
        <v>11</v>
      </c>
      <c r="E175" s="8">
        <v>0</v>
      </c>
      <c r="F175" s="8">
        <v>0</v>
      </c>
      <c r="G175" s="8">
        <v>0</v>
      </c>
      <c r="H175" s="8">
        <v>0</v>
      </c>
      <c r="I175" s="14"/>
    </row>
    <row r="176" spans="1:9" ht="18" customHeight="1">
      <c r="A176" s="4"/>
      <c r="B176" s="23"/>
      <c r="C176" s="23"/>
      <c r="D176" s="5" t="s">
        <v>12</v>
      </c>
      <c r="E176" s="8">
        <v>0</v>
      </c>
      <c r="F176" s="8">
        <v>0</v>
      </c>
      <c r="G176" s="8">
        <v>0</v>
      </c>
      <c r="H176" s="8"/>
      <c r="I176" s="14"/>
    </row>
    <row r="177" spans="1:9" ht="18" customHeight="1">
      <c r="A177" s="4"/>
      <c r="B177" s="23"/>
      <c r="C177" s="5" t="s">
        <v>15</v>
      </c>
      <c r="D177" s="6"/>
      <c r="E177" s="8">
        <v>0</v>
      </c>
      <c r="F177" s="8">
        <v>0</v>
      </c>
      <c r="G177" s="8">
        <v>0</v>
      </c>
      <c r="H177" s="8"/>
      <c r="I177" s="15"/>
    </row>
    <row r="178" spans="1:9" ht="24.75" customHeight="1">
      <c r="A178" s="4"/>
      <c r="B178" s="23">
        <v>7</v>
      </c>
      <c r="C178" s="22" t="s">
        <v>52</v>
      </c>
      <c r="D178" s="5" t="s">
        <v>9</v>
      </c>
      <c r="E178" s="8">
        <f>E183+E188+E193+E198</f>
        <v>0</v>
      </c>
      <c r="F178" s="8">
        <f>F183+F188+F193+F198</f>
        <v>0</v>
      </c>
      <c r="G178" s="8">
        <f>G183+G188+G193+G198</f>
        <v>0</v>
      </c>
      <c r="H178" s="8"/>
      <c r="I178" s="14"/>
    </row>
    <row r="179" spans="1:9" ht="27.75" customHeight="1">
      <c r="A179" s="4"/>
      <c r="B179" s="23"/>
      <c r="C179" s="22"/>
      <c r="D179" s="5" t="s">
        <v>10</v>
      </c>
      <c r="E179" s="8">
        <f>E184+E189+E194+E199</f>
        <v>3761.42</v>
      </c>
      <c r="F179" s="8">
        <f>F184+F189+F194+F199</f>
        <v>2816.3999999999996</v>
      </c>
      <c r="G179" s="8">
        <f>G184+G189+G194+G199</f>
        <v>2816.3999999999996</v>
      </c>
      <c r="H179" s="9">
        <f>F179/E179*100</f>
        <v>74.87597768927691</v>
      </c>
      <c r="I179" s="14"/>
    </row>
    <row r="180" spans="1:9" ht="36.75" customHeight="1">
      <c r="A180" s="4"/>
      <c r="B180" s="23"/>
      <c r="C180" s="22"/>
      <c r="D180" s="5" t="s">
        <v>11</v>
      </c>
      <c r="E180" s="8">
        <f>E185+E190+E195+E200</f>
        <v>4069.86</v>
      </c>
      <c r="F180" s="8">
        <f>F185+F190+F195+F200</f>
        <v>3058.3</v>
      </c>
      <c r="G180" s="8">
        <f>G185+G190+G195+G200</f>
        <v>3058.3</v>
      </c>
      <c r="H180" s="9">
        <f>F180/E180*100</f>
        <v>75.14509098593072</v>
      </c>
      <c r="I180" s="14"/>
    </row>
    <row r="181" spans="1:9" ht="18" customHeight="1">
      <c r="A181" s="4"/>
      <c r="B181" s="23"/>
      <c r="C181" s="22"/>
      <c r="D181" s="5" t="s">
        <v>12</v>
      </c>
      <c r="E181" s="8">
        <f>E187+E192+E197+E202</f>
        <v>7831.280000000001</v>
      </c>
      <c r="F181" s="8">
        <f>F187+F192+F197+F202</f>
        <v>5874.7</v>
      </c>
      <c r="G181" s="8">
        <f>G187+G192+G197+G202</f>
        <v>5874.7</v>
      </c>
      <c r="H181" s="8"/>
      <c r="I181" s="14"/>
    </row>
    <row r="182" spans="1:9" ht="24.75" customHeight="1">
      <c r="A182" s="4"/>
      <c r="B182" s="23"/>
      <c r="C182" s="5" t="s">
        <v>13</v>
      </c>
      <c r="D182" s="6"/>
      <c r="E182" s="9">
        <f>E179+E180+E181+E178</f>
        <v>15662.560000000001</v>
      </c>
      <c r="F182" s="9">
        <f>F179+F180+F181+F178</f>
        <v>11749.4</v>
      </c>
      <c r="G182" s="9">
        <f>G179+G180+G181+G178</f>
        <v>11749.4</v>
      </c>
      <c r="H182" s="9">
        <f>F182/E182*100</f>
        <v>75.01583393774708</v>
      </c>
      <c r="I182" s="15"/>
    </row>
    <row r="183" spans="1:9" ht="24.75" customHeight="1">
      <c r="A183" s="4"/>
      <c r="B183" s="23"/>
      <c r="C183" s="23" t="s">
        <v>53</v>
      </c>
      <c r="D183" s="5" t="s">
        <v>9</v>
      </c>
      <c r="E183" s="9">
        <v>0</v>
      </c>
      <c r="F183" s="9">
        <v>0</v>
      </c>
      <c r="G183" s="9">
        <v>0</v>
      </c>
      <c r="H183" s="8"/>
      <c r="I183" s="14"/>
    </row>
    <row r="184" spans="1:9" ht="27.75" customHeight="1">
      <c r="A184" s="4"/>
      <c r="B184" s="23"/>
      <c r="C184" s="23"/>
      <c r="D184" s="5" t="s">
        <v>10</v>
      </c>
      <c r="E184" s="9">
        <v>0</v>
      </c>
      <c r="F184" s="9">
        <v>0</v>
      </c>
      <c r="G184" s="9">
        <v>0</v>
      </c>
      <c r="H184" s="8"/>
      <c r="I184" s="14"/>
    </row>
    <row r="185" spans="1:9" ht="36.75" customHeight="1">
      <c r="A185" s="4"/>
      <c r="B185" s="23"/>
      <c r="C185" s="23"/>
      <c r="D185" s="5" t="s">
        <v>11</v>
      </c>
      <c r="E185" s="9">
        <v>2996</v>
      </c>
      <c r="F185" s="9">
        <v>2996</v>
      </c>
      <c r="G185" s="9">
        <v>2996</v>
      </c>
      <c r="H185" s="8">
        <f>F185/E185*100</f>
        <v>100</v>
      </c>
      <c r="I185" s="14"/>
    </row>
    <row r="186" spans="1:9" ht="18" customHeight="1">
      <c r="A186" s="4"/>
      <c r="B186" s="23"/>
      <c r="C186" s="23"/>
      <c r="D186" s="5" t="s">
        <v>12</v>
      </c>
      <c r="E186" s="9">
        <v>0</v>
      </c>
      <c r="F186" s="9">
        <v>0</v>
      </c>
      <c r="G186" s="9">
        <v>0</v>
      </c>
      <c r="H186" s="8"/>
      <c r="I186" s="14"/>
    </row>
    <row r="187" spans="1:9" ht="18" customHeight="1">
      <c r="A187" s="4"/>
      <c r="B187" s="23"/>
      <c r="C187" s="5" t="s">
        <v>15</v>
      </c>
      <c r="D187" s="6"/>
      <c r="E187" s="9">
        <f>E183+E184+E185+E186</f>
        <v>2996</v>
      </c>
      <c r="F187" s="9">
        <f>F183+F184+F185+F186</f>
        <v>2996</v>
      </c>
      <c r="G187" s="9">
        <f>G183+G184+G185+G186</f>
        <v>2996</v>
      </c>
      <c r="H187" s="8">
        <f>F187/E187*100</f>
        <v>100</v>
      </c>
      <c r="I187" s="15"/>
    </row>
    <row r="188" spans="1:9" ht="24.75" customHeight="1">
      <c r="A188" s="4"/>
      <c r="B188" s="23"/>
      <c r="C188" s="23" t="s">
        <v>54</v>
      </c>
      <c r="D188" s="5" t="s">
        <v>9</v>
      </c>
      <c r="E188" s="8">
        <v>0</v>
      </c>
      <c r="F188" s="8">
        <v>0</v>
      </c>
      <c r="G188" s="8">
        <v>0</v>
      </c>
      <c r="H188" s="8"/>
      <c r="I188" s="14"/>
    </row>
    <row r="189" spans="1:9" ht="27.75" customHeight="1">
      <c r="A189" s="4"/>
      <c r="B189" s="23"/>
      <c r="C189" s="23"/>
      <c r="D189" s="5" t="s">
        <v>10</v>
      </c>
      <c r="E189" s="8">
        <v>0</v>
      </c>
      <c r="F189" s="8">
        <v>0</v>
      </c>
      <c r="G189" s="8">
        <v>0</v>
      </c>
      <c r="H189" s="8"/>
      <c r="I189" s="14"/>
    </row>
    <row r="190" spans="1:9" ht="36.75" customHeight="1">
      <c r="A190" s="4"/>
      <c r="B190" s="23"/>
      <c r="C190" s="23"/>
      <c r="D190" s="5" t="s">
        <v>11</v>
      </c>
      <c r="E190" s="8">
        <v>940</v>
      </c>
      <c r="F190" s="8">
        <v>39.44</v>
      </c>
      <c r="G190" s="8">
        <v>39.44</v>
      </c>
      <c r="H190" s="9">
        <f>F190/E190*100</f>
        <v>4.195744680851064</v>
      </c>
      <c r="I190" s="14"/>
    </row>
    <row r="191" spans="1:9" ht="18" customHeight="1">
      <c r="A191" s="4"/>
      <c r="B191" s="23"/>
      <c r="C191" s="23"/>
      <c r="D191" s="5" t="s">
        <v>12</v>
      </c>
      <c r="E191" s="8">
        <v>0</v>
      </c>
      <c r="F191" s="8">
        <v>0</v>
      </c>
      <c r="G191" s="8">
        <v>0</v>
      </c>
      <c r="H191" s="8"/>
      <c r="I191" s="14"/>
    </row>
    <row r="192" spans="1:9" ht="18" customHeight="1">
      <c r="A192" s="4"/>
      <c r="B192" s="23"/>
      <c r="C192" s="5" t="s">
        <v>15</v>
      </c>
      <c r="D192" s="6"/>
      <c r="E192" s="9">
        <f>E188+E189+E190+E191</f>
        <v>940</v>
      </c>
      <c r="F192" s="9">
        <f>F188+F189+F190+F191</f>
        <v>39.44</v>
      </c>
      <c r="G192" s="9">
        <f>G188+G189+G190+G191</f>
        <v>39.44</v>
      </c>
      <c r="H192" s="9">
        <f>F192/E192*100</f>
        <v>4.195744680851064</v>
      </c>
      <c r="I192" s="15"/>
    </row>
    <row r="193" spans="1:9" ht="24.75" customHeight="1">
      <c r="A193" s="4"/>
      <c r="B193" s="23"/>
      <c r="C193" s="23" t="s">
        <v>55</v>
      </c>
      <c r="D193" s="5" t="s">
        <v>9</v>
      </c>
      <c r="E193" s="8">
        <v>0</v>
      </c>
      <c r="F193" s="8">
        <v>0</v>
      </c>
      <c r="G193" s="8">
        <v>0</v>
      </c>
      <c r="H193" s="8"/>
      <c r="I193" s="14"/>
    </row>
    <row r="194" spans="1:9" ht="27.75" customHeight="1">
      <c r="A194" s="4"/>
      <c r="B194" s="23"/>
      <c r="C194" s="23"/>
      <c r="D194" s="5" t="s">
        <v>10</v>
      </c>
      <c r="E194" s="8">
        <v>1533.42</v>
      </c>
      <c r="F194" s="8">
        <v>589.05</v>
      </c>
      <c r="G194" s="8">
        <v>589.05</v>
      </c>
      <c r="H194" s="9">
        <f>F194/E194*100</f>
        <v>38.414133114215275</v>
      </c>
      <c r="I194" s="14"/>
    </row>
    <row r="195" spans="1:9" ht="36.75" customHeight="1">
      <c r="A195" s="4"/>
      <c r="B195" s="23"/>
      <c r="C195" s="23"/>
      <c r="D195" s="5" t="s">
        <v>11</v>
      </c>
      <c r="E195" s="8">
        <v>0</v>
      </c>
      <c r="F195" s="8">
        <v>0</v>
      </c>
      <c r="G195" s="8">
        <v>0</v>
      </c>
      <c r="H195" s="8"/>
      <c r="I195" s="14"/>
    </row>
    <row r="196" spans="1:9" ht="18" customHeight="1">
      <c r="A196" s="4"/>
      <c r="B196" s="23"/>
      <c r="C196" s="23"/>
      <c r="D196" s="5" t="s">
        <v>12</v>
      </c>
      <c r="E196" s="8">
        <v>0</v>
      </c>
      <c r="F196" s="8">
        <v>0</v>
      </c>
      <c r="G196" s="8">
        <v>0</v>
      </c>
      <c r="H196" s="8"/>
      <c r="I196" s="14"/>
    </row>
    <row r="197" spans="1:9" ht="18" customHeight="1">
      <c r="A197" s="4"/>
      <c r="B197" s="23"/>
      <c r="C197" s="5" t="s">
        <v>15</v>
      </c>
      <c r="D197" s="6"/>
      <c r="E197" s="9">
        <f>E193+E194+E195+E196</f>
        <v>1533.42</v>
      </c>
      <c r="F197" s="9">
        <f>F193+F194+F195+F196</f>
        <v>589.05</v>
      </c>
      <c r="G197" s="9">
        <f>G193+G194+G195+G196</f>
        <v>589.05</v>
      </c>
      <c r="H197" s="9">
        <f>F197/E197*100</f>
        <v>38.414133114215275</v>
      </c>
      <c r="I197" s="15"/>
    </row>
    <row r="198" spans="1:9" ht="24.75" customHeight="1">
      <c r="A198" s="4"/>
      <c r="B198" s="23"/>
      <c r="C198" s="23" t="s">
        <v>56</v>
      </c>
      <c r="D198" s="5" t="s">
        <v>9</v>
      </c>
      <c r="E198" s="8">
        <v>0</v>
      </c>
      <c r="F198" s="8">
        <v>0</v>
      </c>
      <c r="G198" s="8">
        <v>0</v>
      </c>
      <c r="H198" s="8"/>
      <c r="I198" s="14"/>
    </row>
    <row r="199" spans="1:9" ht="27.75" customHeight="1">
      <c r="A199" s="4"/>
      <c r="B199" s="23"/>
      <c r="C199" s="23"/>
      <c r="D199" s="5" t="s">
        <v>10</v>
      </c>
      <c r="E199" s="9">
        <v>2228</v>
      </c>
      <c r="F199" s="8">
        <v>2227.35</v>
      </c>
      <c r="G199" s="8">
        <v>2227.35</v>
      </c>
      <c r="H199" s="9">
        <f>F199/E199*100</f>
        <v>99.97082585278277</v>
      </c>
      <c r="I199" s="14"/>
    </row>
    <row r="200" spans="1:9" ht="36.75" customHeight="1">
      <c r="A200" s="4"/>
      <c r="B200" s="23"/>
      <c r="C200" s="23"/>
      <c r="D200" s="5" t="s">
        <v>11</v>
      </c>
      <c r="E200" s="9">
        <v>133.86</v>
      </c>
      <c r="F200" s="8">
        <v>22.86</v>
      </c>
      <c r="G200" s="8">
        <v>22.86</v>
      </c>
      <c r="H200" s="9">
        <f>F200/E200*100</f>
        <v>17.077543702375614</v>
      </c>
      <c r="I200" s="14"/>
    </row>
    <row r="201" spans="1:9" ht="18" customHeight="1">
      <c r="A201" s="4"/>
      <c r="B201" s="23"/>
      <c r="C201" s="23"/>
      <c r="D201" s="5" t="s">
        <v>12</v>
      </c>
      <c r="E201" s="8">
        <v>0</v>
      </c>
      <c r="F201" s="8">
        <v>0</v>
      </c>
      <c r="G201" s="8">
        <v>0</v>
      </c>
      <c r="H201" s="8"/>
      <c r="I201" s="14"/>
    </row>
    <row r="202" spans="1:9" ht="18" customHeight="1">
      <c r="A202" s="4"/>
      <c r="B202" s="23"/>
      <c r="C202" s="5" t="s">
        <v>15</v>
      </c>
      <c r="D202" s="6"/>
      <c r="E202" s="9">
        <f>E198+E199+E200+E201</f>
        <v>2361.86</v>
      </c>
      <c r="F202" s="9">
        <f>F198+F199+F200+F201</f>
        <v>2250.21</v>
      </c>
      <c r="G202" s="9">
        <f>G198+G199+G200+G201</f>
        <v>2250.21</v>
      </c>
      <c r="H202" s="9">
        <f>F202/E202*100</f>
        <v>95.27279347632798</v>
      </c>
      <c r="I202" s="15"/>
    </row>
    <row r="203" spans="1:9" ht="24.75" customHeight="1">
      <c r="A203" s="4"/>
      <c r="B203" s="23">
        <v>8</v>
      </c>
      <c r="C203" s="22" t="s">
        <v>57</v>
      </c>
      <c r="D203" s="5" t="s">
        <v>9</v>
      </c>
      <c r="E203" s="8">
        <f>E208+E213+E218+E223+E233</f>
        <v>184.52</v>
      </c>
      <c r="F203" s="8">
        <f>F208+F213+F218+F223+F233</f>
        <v>152.39</v>
      </c>
      <c r="G203" s="8">
        <f>G208+G213+G218+G223+G233</f>
        <v>152.39</v>
      </c>
      <c r="H203" s="9">
        <f>F203/E203*100</f>
        <v>82.58725341426403</v>
      </c>
      <c r="I203" s="14"/>
    </row>
    <row r="204" spans="1:9" ht="27.75" customHeight="1">
      <c r="A204" s="4"/>
      <c r="B204" s="23"/>
      <c r="C204" s="22"/>
      <c r="D204" s="5" t="s">
        <v>10</v>
      </c>
      <c r="E204" s="8">
        <f>E209+E214+E219+E224+E234</f>
        <v>4885.99</v>
      </c>
      <c r="F204" s="8">
        <f>F209+F214+F219+F224+F234</f>
        <v>1515.1599999999999</v>
      </c>
      <c r="G204" s="8">
        <f>G209+G214+G219+G224+G234</f>
        <v>1515.1599999999999</v>
      </c>
      <c r="H204" s="9">
        <f>F204/E204*100</f>
        <v>31.010296787345037</v>
      </c>
      <c r="I204" s="14"/>
    </row>
    <row r="205" spans="1:9" ht="37.5" customHeight="1">
      <c r="A205" s="4"/>
      <c r="B205" s="23"/>
      <c r="C205" s="22"/>
      <c r="D205" s="5" t="s">
        <v>11</v>
      </c>
      <c r="E205" s="8">
        <f>E210+E215+E220+E225+E235</f>
        <v>123364.56000000001</v>
      </c>
      <c r="F205" s="8">
        <f>F210+F215+F220+F225+F235</f>
        <v>78577.48</v>
      </c>
      <c r="G205" s="8">
        <f>G210+G215+G220+G225+G235</f>
        <v>78577.48</v>
      </c>
      <c r="H205" s="9">
        <f>F205/E205*100</f>
        <v>63.69534329794553</v>
      </c>
      <c r="I205" s="14"/>
    </row>
    <row r="206" spans="1:9" ht="18" customHeight="1">
      <c r="A206" s="4"/>
      <c r="B206" s="23"/>
      <c r="C206" s="22"/>
      <c r="D206" s="5" t="s">
        <v>12</v>
      </c>
      <c r="E206" s="8">
        <f>E211+E216+E221+E226+E236</f>
        <v>0</v>
      </c>
      <c r="F206" s="8">
        <f>F211+F216+F221+F226+F236</f>
        <v>0</v>
      </c>
      <c r="G206" s="8">
        <f>G211+G216+G221+G226+G236</f>
        <v>0</v>
      </c>
      <c r="H206" s="8"/>
      <c r="I206" s="14"/>
    </row>
    <row r="207" spans="1:9" ht="24.75" customHeight="1">
      <c r="A207" s="4"/>
      <c r="B207" s="23"/>
      <c r="C207" s="5" t="s">
        <v>13</v>
      </c>
      <c r="D207" s="6"/>
      <c r="E207" s="8">
        <f>E203+E204+E205+E206</f>
        <v>128435.07</v>
      </c>
      <c r="F207" s="8">
        <f>F203+F204+F205+F206</f>
        <v>80245.03</v>
      </c>
      <c r="G207" s="8">
        <f>G203+G204+G205+G206</f>
        <v>80245.03</v>
      </c>
      <c r="H207" s="9">
        <f>F207/E207*100</f>
        <v>62.47906432409776</v>
      </c>
      <c r="I207" s="15"/>
    </row>
    <row r="208" spans="1:9" ht="24.75" customHeight="1">
      <c r="A208" s="4"/>
      <c r="B208" s="23"/>
      <c r="C208" s="23" t="s">
        <v>58</v>
      </c>
      <c r="D208" s="5" t="s">
        <v>9</v>
      </c>
      <c r="E208" s="8">
        <v>184.52</v>
      </c>
      <c r="F208" s="8">
        <v>152.39</v>
      </c>
      <c r="G208" s="8">
        <v>152.39</v>
      </c>
      <c r="H208" s="9">
        <f>F208/E208*100</f>
        <v>82.58725341426403</v>
      </c>
      <c r="I208" s="14"/>
    </row>
    <row r="209" spans="1:9" ht="27.75" customHeight="1">
      <c r="A209" s="4"/>
      <c r="B209" s="23"/>
      <c r="C209" s="23"/>
      <c r="D209" s="5" t="s">
        <v>10</v>
      </c>
      <c r="E209" s="8">
        <v>3104.99</v>
      </c>
      <c r="F209" s="9">
        <v>628</v>
      </c>
      <c r="G209" s="9">
        <v>628</v>
      </c>
      <c r="H209" s="9">
        <f>F209/E209*100</f>
        <v>20.225507972650476</v>
      </c>
      <c r="I209" s="14"/>
    </row>
    <row r="210" spans="1:9" ht="36.75" customHeight="1">
      <c r="A210" s="4"/>
      <c r="B210" s="23"/>
      <c r="C210" s="23"/>
      <c r="D210" s="5" t="s">
        <v>11</v>
      </c>
      <c r="E210" s="8">
        <v>50552.41</v>
      </c>
      <c r="F210" s="8">
        <v>36568.67</v>
      </c>
      <c r="G210" s="8">
        <v>36568.67</v>
      </c>
      <c r="H210" s="9">
        <f>F210/E210*100</f>
        <v>72.33813382982136</v>
      </c>
      <c r="I210" s="14"/>
    </row>
    <row r="211" spans="1:9" ht="18" customHeight="1">
      <c r="A211" s="4"/>
      <c r="B211" s="23"/>
      <c r="C211" s="23"/>
      <c r="D211" s="5" t="s">
        <v>12</v>
      </c>
      <c r="E211" s="8">
        <v>0</v>
      </c>
      <c r="F211" s="8">
        <v>0</v>
      </c>
      <c r="G211" s="8">
        <v>0</v>
      </c>
      <c r="H211" s="8"/>
      <c r="I211" s="14"/>
    </row>
    <row r="212" spans="1:9" ht="18" customHeight="1">
      <c r="A212" s="4"/>
      <c r="B212" s="23"/>
      <c r="C212" s="5" t="s">
        <v>15</v>
      </c>
      <c r="D212" s="6"/>
      <c r="E212" s="8">
        <f>E208+E209+E210+E211</f>
        <v>53841.920000000006</v>
      </c>
      <c r="F212" s="8">
        <f>F208+F209+F210+F211</f>
        <v>37349.06</v>
      </c>
      <c r="G212" s="8">
        <f>G208+G209+G210+G211</f>
        <v>37349.06</v>
      </c>
      <c r="H212" s="9">
        <f>F212/E212*100</f>
        <v>69.36799430629516</v>
      </c>
      <c r="I212" s="15"/>
    </row>
    <row r="213" spans="1:9" ht="24.75" customHeight="1">
      <c r="A213" s="4"/>
      <c r="B213" s="23"/>
      <c r="C213" s="23" t="s">
        <v>59</v>
      </c>
      <c r="D213" s="5" t="s">
        <v>9</v>
      </c>
      <c r="E213" s="8">
        <v>0</v>
      </c>
      <c r="F213" s="8">
        <v>0</v>
      </c>
      <c r="G213" s="8">
        <v>0</v>
      </c>
      <c r="H213" s="8"/>
      <c r="I213" s="14"/>
    </row>
    <row r="214" spans="1:9" ht="27.75" customHeight="1">
      <c r="A214" s="4"/>
      <c r="B214" s="23"/>
      <c r="C214" s="23"/>
      <c r="D214" s="5" t="s">
        <v>10</v>
      </c>
      <c r="E214" s="8">
        <v>0</v>
      </c>
      <c r="F214" s="8">
        <v>0</v>
      </c>
      <c r="G214" s="8">
        <v>0</v>
      </c>
      <c r="H214" s="8"/>
      <c r="I214" s="14"/>
    </row>
    <row r="215" spans="1:9" ht="36.75" customHeight="1">
      <c r="A215" s="4"/>
      <c r="B215" s="23"/>
      <c r="C215" s="23"/>
      <c r="D215" s="5" t="s">
        <v>11</v>
      </c>
      <c r="E215" s="8">
        <v>67867.34</v>
      </c>
      <c r="F215" s="8">
        <v>39480.06</v>
      </c>
      <c r="G215" s="8">
        <v>39480.06</v>
      </c>
      <c r="H215" s="9">
        <f>F215/E215*100</f>
        <v>58.17239927187363</v>
      </c>
      <c r="I215" s="14"/>
    </row>
    <row r="216" spans="1:9" ht="18" customHeight="1">
      <c r="A216" s="4"/>
      <c r="B216" s="23"/>
      <c r="C216" s="23"/>
      <c r="D216" s="5" t="s">
        <v>12</v>
      </c>
      <c r="E216" s="8">
        <v>0</v>
      </c>
      <c r="F216" s="8">
        <v>0</v>
      </c>
      <c r="G216" s="8">
        <v>0</v>
      </c>
      <c r="H216" s="8"/>
      <c r="I216" s="14"/>
    </row>
    <row r="217" spans="1:9" ht="18" customHeight="1">
      <c r="A217" s="4"/>
      <c r="B217" s="23"/>
      <c r="C217" s="5" t="s">
        <v>15</v>
      </c>
      <c r="D217" s="6"/>
      <c r="E217" s="8">
        <f>E213+E214+E215+E216</f>
        <v>67867.34</v>
      </c>
      <c r="F217" s="8">
        <f>F213+F214+F215+F216</f>
        <v>39480.06</v>
      </c>
      <c r="G217" s="8">
        <v>25973.31</v>
      </c>
      <c r="H217" s="9">
        <f>F217/E217*100</f>
        <v>58.17239927187363</v>
      </c>
      <c r="I217" s="15"/>
    </row>
    <row r="218" spans="1:9" ht="24.75" customHeight="1">
      <c r="A218" s="4"/>
      <c r="B218" s="23"/>
      <c r="C218" s="23" t="s">
        <v>60</v>
      </c>
      <c r="D218" s="5" t="s">
        <v>9</v>
      </c>
      <c r="E218" s="8">
        <v>0</v>
      </c>
      <c r="F218" s="8">
        <v>0</v>
      </c>
      <c r="G218" s="8">
        <v>0</v>
      </c>
      <c r="H218" s="8"/>
      <c r="I218" s="14"/>
    </row>
    <row r="219" spans="1:9" ht="27.75" customHeight="1">
      <c r="A219" s="4"/>
      <c r="B219" s="23"/>
      <c r="C219" s="23"/>
      <c r="D219" s="5" t="s">
        <v>10</v>
      </c>
      <c r="E219" s="8">
        <v>0</v>
      </c>
      <c r="F219" s="8">
        <v>0</v>
      </c>
      <c r="G219" s="8">
        <v>0</v>
      </c>
      <c r="H219" s="8"/>
      <c r="I219" s="14"/>
    </row>
    <row r="220" spans="1:9" ht="36.75" customHeight="1">
      <c r="A220" s="4"/>
      <c r="B220" s="23"/>
      <c r="C220" s="23"/>
      <c r="D220" s="5" t="s">
        <v>11</v>
      </c>
      <c r="E220" s="9">
        <v>3456.71</v>
      </c>
      <c r="F220" s="8">
        <v>2437.08</v>
      </c>
      <c r="G220" s="8">
        <v>2437.08</v>
      </c>
      <c r="H220" s="9">
        <f>F220/E220*100</f>
        <v>70.50287701311362</v>
      </c>
      <c r="I220" s="14"/>
    </row>
    <row r="221" spans="1:9" ht="18" customHeight="1">
      <c r="A221" s="4"/>
      <c r="B221" s="23"/>
      <c r="C221" s="23"/>
      <c r="D221" s="5" t="s">
        <v>12</v>
      </c>
      <c r="E221" s="8">
        <v>0</v>
      </c>
      <c r="F221" s="8">
        <v>0</v>
      </c>
      <c r="G221" s="8">
        <v>0</v>
      </c>
      <c r="H221" s="8"/>
      <c r="I221" s="14"/>
    </row>
    <row r="222" spans="1:9" ht="18" customHeight="1">
      <c r="A222" s="4"/>
      <c r="B222" s="23"/>
      <c r="C222" s="5" t="s">
        <v>15</v>
      </c>
      <c r="D222" s="6"/>
      <c r="E222" s="9">
        <f>E218+E219+E220+E221</f>
        <v>3456.71</v>
      </c>
      <c r="F222" s="9">
        <f>F218+F219+F220+F221</f>
        <v>2437.08</v>
      </c>
      <c r="G222" s="9">
        <f>G218+G219+G220+G221</f>
        <v>2437.08</v>
      </c>
      <c r="H222" s="9">
        <f>F222/E222*100</f>
        <v>70.50287701311362</v>
      </c>
      <c r="I222" s="15"/>
    </row>
    <row r="223" spans="1:9" ht="24.75" customHeight="1">
      <c r="A223" s="4"/>
      <c r="B223" s="23"/>
      <c r="C223" s="23" t="s">
        <v>61</v>
      </c>
      <c r="D223" s="5" t="s">
        <v>9</v>
      </c>
      <c r="E223" s="8">
        <v>0</v>
      </c>
      <c r="F223" s="8">
        <v>0</v>
      </c>
      <c r="G223" s="8">
        <v>0</v>
      </c>
      <c r="H223" s="8"/>
      <c r="I223" s="14"/>
    </row>
    <row r="224" spans="1:9" ht="27.75" customHeight="1">
      <c r="A224" s="4"/>
      <c r="B224" s="23"/>
      <c r="C224" s="23"/>
      <c r="D224" s="5" t="s">
        <v>10</v>
      </c>
      <c r="E224" s="8">
        <v>0</v>
      </c>
      <c r="F224" s="8">
        <v>0</v>
      </c>
      <c r="G224" s="8">
        <v>0</v>
      </c>
      <c r="H224" s="8"/>
      <c r="I224" s="14"/>
    </row>
    <row r="225" spans="1:9" ht="36.75" customHeight="1">
      <c r="A225" s="4"/>
      <c r="B225" s="23"/>
      <c r="C225" s="23"/>
      <c r="D225" s="5" t="s">
        <v>11</v>
      </c>
      <c r="E225" s="8">
        <v>1488.1</v>
      </c>
      <c r="F225" s="8">
        <v>91.67</v>
      </c>
      <c r="G225" s="8">
        <v>91.67</v>
      </c>
      <c r="H225" s="9">
        <f>F225/E225*100</f>
        <v>6.160204287346281</v>
      </c>
      <c r="I225" s="14"/>
    </row>
    <row r="226" spans="1:9" ht="18" customHeight="1">
      <c r="A226" s="4"/>
      <c r="B226" s="23"/>
      <c r="C226" s="23"/>
      <c r="D226" s="5" t="s">
        <v>12</v>
      </c>
      <c r="E226" s="8">
        <v>0</v>
      </c>
      <c r="F226" s="8">
        <v>0</v>
      </c>
      <c r="G226" s="8">
        <v>0</v>
      </c>
      <c r="H226" s="8"/>
      <c r="I226" s="14"/>
    </row>
    <row r="227" spans="1:9" ht="18" customHeight="1">
      <c r="A227" s="4"/>
      <c r="B227" s="23"/>
      <c r="C227" s="5" t="s">
        <v>15</v>
      </c>
      <c r="D227" s="6"/>
      <c r="E227" s="9">
        <f>E223+E224+E225+E226</f>
        <v>1488.1</v>
      </c>
      <c r="F227" s="9">
        <f>F223+F224+F225+F226</f>
        <v>91.67</v>
      </c>
      <c r="G227" s="9">
        <f>G223+G224+G225+G226</f>
        <v>91.67</v>
      </c>
      <c r="H227" s="9">
        <f>F227/E227*100</f>
        <v>6.160204287346281</v>
      </c>
      <c r="I227" s="15"/>
    </row>
    <row r="228" spans="1:8" ht="37.5" customHeight="1">
      <c r="A228" s="4"/>
      <c r="B228" s="23"/>
      <c r="C228" s="23" t="s">
        <v>62</v>
      </c>
      <c r="D228" s="5" t="s">
        <v>9</v>
      </c>
      <c r="E228" s="8">
        <v>0</v>
      </c>
      <c r="F228" s="8">
        <v>0</v>
      </c>
      <c r="G228" s="8">
        <v>0</v>
      </c>
      <c r="H228" s="8"/>
    </row>
    <row r="229" spans="1:8" ht="27.75" customHeight="1">
      <c r="A229" s="4"/>
      <c r="B229" s="23"/>
      <c r="C229" s="23"/>
      <c r="D229" s="5" t="s">
        <v>10</v>
      </c>
      <c r="E229" s="8">
        <v>0</v>
      </c>
      <c r="F229" s="8">
        <v>0</v>
      </c>
      <c r="G229" s="8">
        <v>0</v>
      </c>
      <c r="H229" s="8"/>
    </row>
    <row r="230" spans="1:8" ht="37.5" customHeight="1">
      <c r="A230" s="4"/>
      <c r="B230" s="23"/>
      <c r="C230" s="23"/>
      <c r="D230" s="5" t="s">
        <v>11</v>
      </c>
      <c r="E230" s="8">
        <v>0</v>
      </c>
      <c r="F230" s="8">
        <v>0</v>
      </c>
      <c r="G230" s="8">
        <v>0</v>
      </c>
      <c r="H230" s="9">
        <v>0</v>
      </c>
    </row>
    <row r="231" spans="1:8" ht="18" customHeight="1">
      <c r="A231" s="4"/>
      <c r="B231" s="23"/>
      <c r="C231" s="23"/>
      <c r="D231" s="5" t="s">
        <v>12</v>
      </c>
      <c r="E231" s="8">
        <v>0</v>
      </c>
      <c r="F231" s="8">
        <v>0</v>
      </c>
      <c r="G231" s="8">
        <v>0</v>
      </c>
      <c r="H231" s="8"/>
    </row>
    <row r="232" spans="1:8" ht="18" customHeight="1">
      <c r="A232" s="4"/>
      <c r="B232" s="23"/>
      <c r="C232" s="5" t="s">
        <v>15</v>
      </c>
      <c r="D232" s="5" t="s">
        <v>15</v>
      </c>
      <c r="E232" s="18">
        <v>0</v>
      </c>
      <c r="F232" s="9">
        <f>E228+E229+E230+E231</f>
        <v>0</v>
      </c>
      <c r="G232" s="9">
        <f>F228+F229+F230+F231</f>
        <v>0</v>
      </c>
      <c r="H232" s="9">
        <f>G228+G229+G230+G231</f>
        <v>0</v>
      </c>
    </row>
    <row r="233" spans="1:9" ht="18" customHeight="1">
      <c r="A233" s="4"/>
      <c r="B233" s="23">
        <v>9</v>
      </c>
      <c r="C233" s="23" t="s">
        <v>26</v>
      </c>
      <c r="D233" s="5" t="s">
        <v>9</v>
      </c>
      <c r="E233" s="8">
        <v>0</v>
      </c>
      <c r="F233" s="8">
        <v>0</v>
      </c>
      <c r="G233" s="8">
        <v>0</v>
      </c>
      <c r="H233" s="8"/>
      <c r="I233" s="14"/>
    </row>
    <row r="234" spans="1:9" ht="27.75" customHeight="1">
      <c r="A234" s="4"/>
      <c r="B234" s="23"/>
      <c r="C234" s="23"/>
      <c r="D234" s="5" t="s">
        <v>10</v>
      </c>
      <c r="E234" s="9">
        <v>1781</v>
      </c>
      <c r="F234" s="8">
        <v>887.16</v>
      </c>
      <c r="G234" s="8">
        <v>887.16</v>
      </c>
      <c r="H234" s="9">
        <f>F234/E234*100</f>
        <v>49.81246490735541</v>
      </c>
      <c r="I234" s="14"/>
    </row>
    <row r="235" spans="1:9" ht="36.75" customHeight="1">
      <c r="A235" s="4"/>
      <c r="B235" s="23"/>
      <c r="C235" s="23"/>
      <c r="D235" s="5" t="s">
        <v>11</v>
      </c>
      <c r="E235" s="8">
        <v>0</v>
      </c>
      <c r="F235" s="8">
        <v>0</v>
      </c>
      <c r="G235" s="8">
        <v>0</v>
      </c>
      <c r="H235" s="8"/>
      <c r="I235" s="14"/>
    </row>
    <row r="236" spans="1:9" ht="18" customHeight="1">
      <c r="A236" s="4"/>
      <c r="B236" s="23"/>
      <c r="C236" s="23"/>
      <c r="D236" s="5" t="s">
        <v>12</v>
      </c>
      <c r="E236" s="8">
        <v>0</v>
      </c>
      <c r="F236" s="8">
        <v>0</v>
      </c>
      <c r="G236" s="8">
        <v>0</v>
      </c>
      <c r="H236" s="8"/>
      <c r="I236" s="14"/>
    </row>
    <row r="237" spans="1:9" ht="12" customHeight="1">
      <c r="A237" s="4"/>
      <c r="B237" s="23"/>
      <c r="C237" s="5" t="s">
        <v>15</v>
      </c>
      <c r="D237" s="6"/>
      <c r="E237" s="9">
        <f>E233+E234+E235+E236</f>
        <v>1781</v>
      </c>
      <c r="F237" s="9">
        <f>F233+F234+F235+F236</f>
        <v>887.16</v>
      </c>
      <c r="G237" s="9">
        <f>G233+G234+G235+G236</f>
        <v>887.16</v>
      </c>
      <c r="H237" s="9">
        <f>F237/E237*100</f>
        <v>49.81246490735541</v>
      </c>
      <c r="I237" s="15"/>
    </row>
    <row r="238" spans="1:9" ht="24.75" customHeight="1">
      <c r="A238" s="4"/>
      <c r="B238" s="23"/>
      <c r="C238" s="22" t="s">
        <v>63</v>
      </c>
      <c r="D238" s="5" t="s">
        <v>9</v>
      </c>
      <c r="E238" s="9">
        <f>E243+E248+E253+E258+E263</f>
        <v>1717.4</v>
      </c>
      <c r="F238" s="9">
        <f>F243+F248+F253+F258+F263</f>
        <v>1716.9099999999999</v>
      </c>
      <c r="G238" s="9">
        <f>G243+G248+G253+G258+G263</f>
        <v>351.32</v>
      </c>
      <c r="H238" s="9">
        <f>F238/E238*100</f>
        <v>99.97146849889367</v>
      </c>
      <c r="I238" s="14"/>
    </row>
    <row r="239" spans="1:9" ht="27.75" customHeight="1">
      <c r="A239" s="4"/>
      <c r="B239" s="23"/>
      <c r="C239" s="22"/>
      <c r="D239" s="5" t="s">
        <v>10</v>
      </c>
      <c r="E239" s="9">
        <f>E244+E249+E254+E259+E264</f>
        <v>90574.6</v>
      </c>
      <c r="F239" s="9">
        <f>F244+F249+F254+F259+F264</f>
        <v>24933.9</v>
      </c>
      <c r="G239" s="9">
        <f>G244+G249+G254+G259+G264</f>
        <v>24933.9</v>
      </c>
      <c r="H239" s="9">
        <f>F239/E239*100</f>
        <v>27.528578652293245</v>
      </c>
      <c r="I239" s="14"/>
    </row>
    <row r="240" spans="1:9" ht="37.5" customHeight="1">
      <c r="A240" s="4"/>
      <c r="B240" s="23"/>
      <c r="C240" s="22"/>
      <c r="D240" s="5" t="s">
        <v>11</v>
      </c>
      <c r="E240" s="9">
        <f>E245+E250+E255+E260+E265</f>
        <v>15599.22</v>
      </c>
      <c r="F240" s="9" t="e">
        <f>F245+F250+F255+F260+F265</f>
        <v>#VALUE!</v>
      </c>
      <c r="G240" s="9" t="e">
        <f>G245+G250+G255+G260+G265</f>
        <v>#VALUE!</v>
      </c>
      <c r="H240" s="9" t="e">
        <f>F240/E240*100</f>
        <v>#VALUE!</v>
      </c>
      <c r="I240" s="14"/>
    </row>
    <row r="241" spans="1:9" ht="18" customHeight="1">
      <c r="A241" s="4"/>
      <c r="B241" s="23"/>
      <c r="C241" s="22"/>
      <c r="D241" s="5" t="s">
        <v>12</v>
      </c>
      <c r="E241" s="9">
        <f>E246+E251+E256+E261+E266</f>
        <v>472.43</v>
      </c>
      <c r="F241" s="9">
        <f>F246+F251+F256+F261+F266</f>
        <v>472.43</v>
      </c>
      <c r="G241" s="9">
        <f>G246+G251+G256+G261+G266</f>
        <v>472.43</v>
      </c>
      <c r="H241" s="9">
        <f>F241/E241*100</f>
        <v>100</v>
      </c>
      <c r="I241" s="14"/>
    </row>
    <row r="242" spans="1:9" ht="28.5" customHeight="1">
      <c r="A242" s="4"/>
      <c r="B242" s="23"/>
      <c r="C242" s="5" t="s">
        <v>13</v>
      </c>
      <c r="D242" s="6"/>
      <c r="E242" s="9">
        <f>E238+E239+E240+E241</f>
        <v>108363.65</v>
      </c>
      <c r="F242" s="9" t="e">
        <f>F238+F239+F240+F241</f>
        <v>#VALUE!</v>
      </c>
      <c r="G242" s="9" t="e">
        <f>G238+G239+G240+G241</f>
        <v>#VALUE!</v>
      </c>
      <c r="H242" s="9" t="e">
        <f>F242/E242*100</f>
        <v>#VALUE!</v>
      </c>
      <c r="I242" s="15"/>
    </row>
    <row r="243" spans="1:9" ht="24.75" customHeight="1">
      <c r="A243" s="4"/>
      <c r="B243" s="23"/>
      <c r="C243" s="23" t="s">
        <v>64</v>
      </c>
      <c r="D243" s="5" t="s">
        <v>9</v>
      </c>
      <c r="E243" s="8">
        <v>0</v>
      </c>
      <c r="F243" s="8">
        <v>0</v>
      </c>
      <c r="G243" s="8">
        <v>0</v>
      </c>
      <c r="H243" s="8"/>
      <c r="I243" s="14"/>
    </row>
    <row r="244" spans="1:9" ht="27.75" customHeight="1">
      <c r="A244" s="4"/>
      <c r="B244" s="23"/>
      <c r="C244" s="23"/>
      <c r="D244" s="5" t="s">
        <v>10</v>
      </c>
      <c r="E244" s="8" t="s">
        <v>65</v>
      </c>
      <c r="F244" s="8">
        <v>2536.09</v>
      </c>
      <c r="G244" s="8">
        <v>2536.09</v>
      </c>
      <c r="H244" s="9">
        <f>F244/E244*100</f>
        <v>64.15608398684543</v>
      </c>
      <c r="I244" s="14"/>
    </row>
    <row r="245" spans="1:9" ht="36.75" customHeight="1">
      <c r="A245" s="4"/>
      <c r="B245" s="23"/>
      <c r="C245" s="23"/>
      <c r="D245" s="5" t="s">
        <v>11</v>
      </c>
      <c r="E245" s="8">
        <v>14456.65</v>
      </c>
      <c r="F245" s="8">
        <v>7291.38</v>
      </c>
      <c r="G245" s="8">
        <v>7291.38</v>
      </c>
      <c r="H245" s="9">
        <f>F245/E245*100</f>
        <v>50.436166055068085</v>
      </c>
      <c r="I245" s="14"/>
    </row>
    <row r="246" spans="1:9" ht="18" customHeight="1">
      <c r="A246" s="4"/>
      <c r="B246" s="23"/>
      <c r="C246" s="23"/>
      <c r="D246" s="5" t="s">
        <v>12</v>
      </c>
      <c r="E246" s="8">
        <v>0</v>
      </c>
      <c r="F246" s="8">
        <v>0</v>
      </c>
      <c r="G246" s="8">
        <v>0</v>
      </c>
      <c r="H246" s="8"/>
      <c r="I246" s="14"/>
    </row>
    <row r="247" spans="1:9" ht="18" customHeight="1">
      <c r="A247" s="4"/>
      <c r="B247" s="23"/>
      <c r="C247" s="5" t="s">
        <v>15</v>
      </c>
      <c r="D247" s="6"/>
      <c r="E247" s="8">
        <f>E243+E244+E245+E246</f>
        <v>18409.65</v>
      </c>
      <c r="F247" s="8">
        <f>F243+F244+F245+F246</f>
        <v>9827.470000000001</v>
      </c>
      <c r="G247" s="8">
        <f>G243+G244+G245+G246</f>
        <v>9827.470000000001</v>
      </c>
      <c r="H247" s="9">
        <f>F247/E247*100</f>
        <v>53.3821664181557</v>
      </c>
      <c r="I247" s="15"/>
    </row>
    <row r="248" spans="1:9" ht="24.75" customHeight="1">
      <c r="A248" s="4"/>
      <c r="B248" s="23"/>
      <c r="C248" s="23" t="s">
        <v>66</v>
      </c>
      <c r="D248" s="5" t="s">
        <v>9</v>
      </c>
      <c r="E248" s="9">
        <v>351.4</v>
      </c>
      <c r="F248" s="8">
        <v>351.32</v>
      </c>
      <c r="G248" s="8">
        <v>351.32</v>
      </c>
      <c r="H248" s="9">
        <f>F248/E248*100</f>
        <v>99.97723392145703</v>
      </c>
      <c r="I248" s="14"/>
    </row>
    <row r="249" spans="1:9" ht="27.75" customHeight="1">
      <c r="A249" s="4"/>
      <c r="B249" s="23"/>
      <c r="C249" s="23"/>
      <c r="D249" s="5" t="s">
        <v>10</v>
      </c>
      <c r="E249" s="9">
        <v>1001.6</v>
      </c>
      <c r="F249" s="8">
        <v>1001.57</v>
      </c>
      <c r="G249" s="8">
        <v>1001.57</v>
      </c>
      <c r="H249" s="9">
        <f>F249/E249*100</f>
        <v>99.99700479233226</v>
      </c>
      <c r="I249" s="14"/>
    </row>
    <row r="250" spans="1:9" ht="36.75" customHeight="1">
      <c r="A250" s="4"/>
      <c r="B250" s="23"/>
      <c r="C250" s="23"/>
      <c r="D250" s="5" t="s">
        <v>11</v>
      </c>
      <c r="E250" s="8">
        <v>1001.57</v>
      </c>
      <c r="F250" s="8" t="s">
        <v>67</v>
      </c>
      <c r="G250" s="8" t="s">
        <v>67</v>
      </c>
      <c r="H250" s="9" t="e">
        <f>F250/E250*100</f>
        <v>#VALUE!</v>
      </c>
      <c r="I250" s="14"/>
    </row>
    <row r="251" spans="1:9" ht="18" customHeight="1">
      <c r="A251" s="4"/>
      <c r="B251" s="23"/>
      <c r="C251" s="23"/>
      <c r="D251" s="5" t="s">
        <v>12</v>
      </c>
      <c r="E251" s="8">
        <v>472.43</v>
      </c>
      <c r="F251" s="8">
        <v>472.43</v>
      </c>
      <c r="G251" s="8">
        <v>472.43</v>
      </c>
      <c r="H251" s="9">
        <f>F251/E251*100</f>
        <v>100</v>
      </c>
      <c r="I251" s="14"/>
    </row>
    <row r="252" spans="1:9" ht="18" customHeight="1">
      <c r="A252" s="4"/>
      <c r="B252" s="23"/>
      <c r="C252" s="5" t="s">
        <v>15</v>
      </c>
      <c r="D252" s="6"/>
      <c r="E252" s="9">
        <f>E248+E249+E250+E251</f>
        <v>2827</v>
      </c>
      <c r="F252" s="8" t="e">
        <f>F248+F249+F250+F251</f>
        <v>#VALUE!</v>
      </c>
      <c r="G252" s="8" t="e">
        <f>G248+G249+G250+G251</f>
        <v>#VALUE!</v>
      </c>
      <c r="H252" s="9" t="e">
        <f>F252/E252*100</f>
        <v>#VALUE!</v>
      </c>
      <c r="I252" s="15"/>
    </row>
    <row r="253" spans="1:9" ht="24.75" customHeight="1">
      <c r="A253" s="4"/>
      <c r="B253" s="23"/>
      <c r="C253" s="23" t="s">
        <v>68</v>
      </c>
      <c r="D253" s="5" t="s">
        <v>9</v>
      </c>
      <c r="E253" s="8">
        <v>0</v>
      </c>
      <c r="F253" s="8">
        <v>0</v>
      </c>
      <c r="G253" s="8">
        <v>0</v>
      </c>
      <c r="H253" s="8"/>
      <c r="I253" s="14"/>
    </row>
    <row r="254" spans="1:9" ht="27.75" customHeight="1">
      <c r="A254" s="4"/>
      <c r="B254" s="23"/>
      <c r="C254" s="23"/>
      <c r="D254" s="5" t="s">
        <v>10</v>
      </c>
      <c r="E254" s="9">
        <v>71672</v>
      </c>
      <c r="F254" s="8">
        <v>7448.36</v>
      </c>
      <c r="G254" s="8">
        <v>7448.36</v>
      </c>
      <c r="H254" s="9">
        <f>F254/E254*100</f>
        <v>10.392287085612233</v>
      </c>
      <c r="I254" s="14"/>
    </row>
    <row r="255" spans="1:9" ht="36.75" customHeight="1">
      <c r="A255" s="4"/>
      <c r="B255" s="23"/>
      <c r="C255" s="23"/>
      <c r="D255" s="5" t="s">
        <v>11</v>
      </c>
      <c r="E255" s="8">
        <v>0</v>
      </c>
      <c r="F255" s="8">
        <v>0</v>
      </c>
      <c r="G255" s="8">
        <v>0</v>
      </c>
      <c r="H255" s="8"/>
      <c r="I255" s="14"/>
    </row>
    <row r="256" spans="1:9" ht="18" customHeight="1">
      <c r="A256" s="4"/>
      <c r="B256" s="23"/>
      <c r="C256" s="23"/>
      <c r="D256" s="5" t="s">
        <v>12</v>
      </c>
      <c r="E256" s="8">
        <v>0</v>
      </c>
      <c r="F256" s="8">
        <v>0</v>
      </c>
      <c r="G256" s="8">
        <v>0</v>
      </c>
      <c r="H256" s="8"/>
      <c r="I256" s="14"/>
    </row>
    <row r="257" spans="1:9" ht="18" customHeight="1">
      <c r="A257" s="4"/>
      <c r="B257" s="23"/>
      <c r="C257" s="5" t="s">
        <v>15</v>
      </c>
      <c r="D257" s="6"/>
      <c r="E257" s="9">
        <f>E253+E254+E255+E256</f>
        <v>71672</v>
      </c>
      <c r="F257" s="9">
        <f>F253+F254+F255+F256</f>
        <v>7448.36</v>
      </c>
      <c r="G257" s="9">
        <f>G253+G254+G255+G256</f>
        <v>7448.36</v>
      </c>
      <c r="H257" s="9">
        <f>F257/E257*100</f>
        <v>10.392287085612233</v>
      </c>
      <c r="I257" s="15"/>
    </row>
    <row r="258" spans="1:9" ht="24.75" customHeight="1">
      <c r="A258" s="4"/>
      <c r="B258" s="23"/>
      <c r="C258" s="23" t="s">
        <v>69</v>
      </c>
      <c r="D258" s="5" t="s">
        <v>9</v>
      </c>
      <c r="E258" s="8">
        <v>0</v>
      </c>
      <c r="F258" s="8">
        <v>0</v>
      </c>
      <c r="G258" s="8">
        <v>0</v>
      </c>
      <c r="H258" s="8"/>
      <c r="I258" s="14"/>
    </row>
    <row r="259" spans="1:9" ht="27.75" customHeight="1">
      <c r="A259" s="4"/>
      <c r="B259" s="23"/>
      <c r="C259" s="23"/>
      <c r="D259" s="5" t="s">
        <v>10</v>
      </c>
      <c r="E259" s="9">
        <v>13948</v>
      </c>
      <c r="F259" s="8">
        <v>13947.88</v>
      </c>
      <c r="G259" s="8">
        <v>13947.88</v>
      </c>
      <c r="H259" s="9">
        <f>F259/E259*100</f>
        <v>99.99913966160022</v>
      </c>
      <c r="I259" s="14"/>
    </row>
    <row r="260" spans="1:9" ht="36.75" customHeight="1">
      <c r="A260" s="4"/>
      <c r="B260" s="23"/>
      <c r="C260" s="23"/>
      <c r="D260" s="5" t="s">
        <v>11</v>
      </c>
      <c r="E260" s="9">
        <v>141</v>
      </c>
      <c r="F260" s="8">
        <v>140.89</v>
      </c>
      <c r="G260" s="8">
        <v>140.89</v>
      </c>
      <c r="H260" s="9">
        <f>F260/E260*100</f>
        <v>99.92198581560284</v>
      </c>
      <c r="I260" s="14"/>
    </row>
    <row r="261" spans="1:9" ht="18" customHeight="1">
      <c r="A261" s="4"/>
      <c r="B261" s="23"/>
      <c r="C261" s="23"/>
      <c r="D261" s="5" t="s">
        <v>12</v>
      </c>
      <c r="E261" s="8">
        <v>0</v>
      </c>
      <c r="F261" s="8">
        <v>0</v>
      </c>
      <c r="G261" s="8">
        <v>0</v>
      </c>
      <c r="H261" s="8"/>
      <c r="I261" s="14"/>
    </row>
    <row r="262" spans="1:9" ht="18" customHeight="1">
      <c r="A262" s="4"/>
      <c r="B262" s="23"/>
      <c r="C262" s="5" t="s">
        <v>15</v>
      </c>
      <c r="D262" s="6"/>
      <c r="E262" s="9">
        <v>14089</v>
      </c>
      <c r="F262" s="8">
        <v>10364.32</v>
      </c>
      <c r="G262" s="8">
        <v>10364.32</v>
      </c>
      <c r="H262" s="9">
        <f>F262/E262*100</f>
        <v>73.56320533749734</v>
      </c>
      <c r="I262" s="15"/>
    </row>
    <row r="263" spans="1:9" ht="24.75" customHeight="1">
      <c r="A263" s="4"/>
      <c r="B263" s="23">
        <v>10</v>
      </c>
      <c r="C263" s="23" t="s">
        <v>70</v>
      </c>
      <c r="D263" s="5" t="s">
        <v>9</v>
      </c>
      <c r="E263" s="9">
        <v>1366</v>
      </c>
      <c r="F263" s="8">
        <v>1365.59</v>
      </c>
      <c r="G263" s="8">
        <v>0</v>
      </c>
      <c r="H263" s="8">
        <v>0</v>
      </c>
      <c r="I263" s="14"/>
    </row>
    <row r="264" spans="1:9" ht="27.75" customHeight="1">
      <c r="A264" s="4"/>
      <c r="B264" s="23"/>
      <c r="C264" s="23"/>
      <c r="D264" s="5" t="s">
        <v>10</v>
      </c>
      <c r="E264" s="8">
        <v>0</v>
      </c>
      <c r="F264" s="8">
        <v>0</v>
      </c>
      <c r="G264" s="8">
        <v>0</v>
      </c>
      <c r="H264" s="8"/>
      <c r="I264" s="14"/>
    </row>
    <row r="265" spans="1:9" ht="36.75" customHeight="1">
      <c r="A265" s="4"/>
      <c r="B265" s="23"/>
      <c r="C265" s="23"/>
      <c r="D265" s="5" t="s">
        <v>11</v>
      </c>
      <c r="E265" s="8">
        <v>0</v>
      </c>
      <c r="F265" s="8">
        <v>0</v>
      </c>
      <c r="G265" s="8">
        <v>0</v>
      </c>
      <c r="H265" s="8"/>
      <c r="I265" s="14"/>
    </row>
    <row r="266" spans="1:9" ht="18" customHeight="1">
      <c r="A266" s="4"/>
      <c r="B266" s="23"/>
      <c r="C266" s="23"/>
      <c r="D266" s="5" t="s">
        <v>12</v>
      </c>
      <c r="E266" s="8">
        <v>0</v>
      </c>
      <c r="F266" s="8">
        <v>0</v>
      </c>
      <c r="G266" s="8">
        <v>0</v>
      </c>
      <c r="H266" s="8"/>
      <c r="I266" s="14"/>
    </row>
    <row r="267" spans="1:9" ht="12" customHeight="1">
      <c r="A267" s="4"/>
      <c r="B267" s="23"/>
      <c r="C267" s="5" t="s">
        <v>15</v>
      </c>
      <c r="D267" s="6"/>
      <c r="E267" s="9">
        <v>1366</v>
      </c>
      <c r="F267" s="8">
        <v>1365.59</v>
      </c>
      <c r="G267" s="8">
        <v>0</v>
      </c>
      <c r="H267" s="9">
        <f>F267/E267*100</f>
        <v>99.96998535871157</v>
      </c>
      <c r="I267" s="15"/>
    </row>
    <row r="268" spans="1:9" ht="24.75" customHeight="1">
      <c r="A268" s="4"/>
      <c r="B268" s="23"/>
      <c r="C268" s="22" t="s">
        <v>71</v>
      </c>
      <c r="D268" s="5" t="s">
        <v>9</v>
      </c>
      <c r="E268" s="8">
        <f>E273+E278+E283+E288+E293+E298</f>
        <v>0</v>
      </c>
      <c r="F268" s="8">
        <f>F273+F278+F283+F288+F293+F298</f>
        <v>0</v>
      </c>
      <c r="G268" s="8">
        <f>G273+G278+G283+G288+G293+G298</f>
        <v>0</v>
      </c>
      <c r="H268" s="8"/>
      <c r="I268" s="14"/>
    </row>
    <row r="269" spans="1:9" ht="27.75" customHeight="1">
      <c r="A269" s="4"/>
      <c r="B269" s="23"/>
      <c r="C269" s="22"/>
      <c r="D269" s="5" t="s">
        <v>10</v>
      </c>
      <c r="E269" s="8">
        <f>E274+E279+E284+E289+E294+E299</f>
        <v>13897.65</v>
      </c>
      <c r="F269" s="8">
        <f>F274+F279+F284+F289+F294+F299</f>
        <v>0</v>
      </c>
      <c r="G269" s="8">
        <f>G274+G279+G284+G289+G294+G299</f>
        <v>0</v>
      </c>
      <c r="H269" s="9">
        <f>F269/E269*100</f>
        <v>0</v>
      </c>
      <c r="I269" s="14"/>
    </row>
    <row r="270" spans="1:9" ht="36.75" customHeight="1">
      <c r="A270" s="4"/>
      <c r="B270" s="23"/>
      <c r="C270" s="22"/>
      <c r="D270" s="5" t="s">
        <v>11</v>
      </c>
      <c r="E270" s="8">
        <f>E275+E280+E285+E290+E295+E300</f>
        <v>63970.74</v>
      </c>
      <c r="F270" s="8">
        <f>F275+F280+F285+F290+F295+F300</f>
        <v>18066.39</v>
      </c>
      <c r="G270" s="8">
        <f>G275+G280+G285+G290+G295+G300</f>
        <v>18066.39</v>
      </c>
      <c r="H270" s="9">
        <f>F270/E270*100</f>
        <v>28.241646102577523</v>
      </c>
      <c r="I270" s="14"/>
    </row>
    <row r="271" spans="1:9" ht="18" customHeight="1">
      <c r="A271" s="4"/>
      <c r="B271" s="23"/>
      <c r="C271" s="22"/>
      <c r="D271" s="5" t="s">
        <v>12</v>
      </c>
      <c r="E271" s="8">
        <f>E276+E281+E286+E291+E296+E301</f>
        <v>0</v>
      </c>
      <c r="F271" s="8">
        <f>F276+F281+F286+F291+F296+F301</f>
        <v>0</v>
      </c>
      <c r="G271" s="8">
        <f>G276+G281+G286+G291+G296+G301</f>
        <v>0</v>
      </c>
      <c r="H271" s="8"/>
      <c r="I271" s="14"/>
    </row>
    <row r="272" spans="1:9" ht="27.75" customHeight="1">
      <c r="A272" s="4"/>
      <c r="B272" s="23"/>
      <c r="C272" s="5" t="s">
        <v>13</v>
      </c>
      <c r="D272" s="6"/>
      <c r="E272" s="8">
        <f>E268+E269+E270+E271</f>
        <v>77868.39</v>
      </c>
      <c r="F272" s="8">
        <f>F268+F269+F270+F271</f>
        <v>18066.39</v>
      </c>
      <c r="G272" s="8">
        <f>G268+G269+G270+G271</f>
        <v>18066.39</v>
      </c>
      <c r="H272" s="9">
        <f>F272/E272*100</f>
        <v>23.20118600114886</v>
      </c>
      <c r="I272" s="15"/>
    </row>
    <row r="273" spans="1:9" ht="24.75" customHeight="1">
      <c r="A273" s="4"/>
      <c r="B273" s="23"/>
      <c r="C273" s="23" t="s">
        <v>72</v>
      </c>
      <c r="D273" s="5" t="s">
        <v>9</v>
      </c>
      <c r="E273" s="8">
        <v>0</v>
      </c>
      <c r="F273" s="8">
        <v>0</v>
      </c>
      <c r="G273" s="8">
        <v>0</v>
      </c>
      <c r="H273" s="8"/>
      <c r="I273" s="14"/>
    </row>
    <row r="274" spans="1:9" ht="27.75" customHeight="1">
      <c r="A274" s="4"/>
      <c r="B274" s="23"/>
      <c r="C274" s="23"/>
      <c r="D274" s="5" t="s">
        <v>10</v>
      </c>
      <c r="E274" s="8">
        <v>0</v>
      </c>
      <c r="F274" s="8">
        <v>0</v>
      </c>
      <c r="G274" s="8">
        <v>0</v>
      </c>
      <c r="H274" s="8"/>
      <c r="I274" s="14"/>
    </row>
    <row r="275" spans="1:9" ht="37.5" customHeight="1">
      <c r="A275" s="4"/>
      <c r="B275" s="23"/>
      <c r="C275" s="23"/>
      <c r="D275" s="5" t="s">
        <v>11</v>
      </c>
      <c r="E275" s="8">
        <v>32540.92</v>
      </c>
      <c r="F275" s="8">
        <v>8526.46</v>
      </c>
      <c r="G275" s="8">
        <v>8526.46</v>
      </c>
      <c r="H275" s="9">
        <f>F275/E275*100</f>
        <v>26.202270863884607</v>
      </c>
      <c r="I275" s="14"/>
    </row>
    <row r="276" spans="1:9" ht="18" customHeight="1">
      <c r="A276" s="4"/>
      <c r="B276" s="23"/>
      <c r="C276" s="23"/>
      <c r="D276" s="5" t="s">
        <v>12</v>
      </c>
      <c r="E276" s="8">
        <v>0</v>
      </c>
      <c r="F276" s="8">
        <v>0</v>
      </c>
      <c r="G276" s="8">
        <v>0</v>
      </c>
      <c r="H276" s="8"/>
      <c r="I276" s="14"/>
    </row>
    <row r="277" spans="1:9" ht="18" customHeight="1">
      <c r="A277" s="4"/>
      <c r="B277" s="23"/>
      <c r="C277" s="5" t="s">
        <v>15</v>
      </c>
      <c r="D277" s="6"/>
      <c r="E277" s="8">
        <f>E273+E274+E275+E276</f>
        <v>32540.92</v>
      </c>
      <c r="F277" s="8">
        <f>F273+F274+F275+F276</f>
        <v>8526.46</v>
      </c>
      <c r="G277" s="8">
        <f>G273+G274+G275+G276</f>
        <v>8526.46</v>
      </c>
      <c r="H277" s="9">
        <f>F277/E277*100</f>
        <v>26.202270863884607</v>
      </c>
      <c r="I277" s="15"/>
    </row>
    <row r="278" spans="1:9" ht="24.75" customHeight="1">
      <c r="A278" s="4"/>
      <c r="B278" s="23"/>
      <c r="C278" s="23" t="s">
        <v>73</v>
      </c>
      <c r="D278" s="5" t="s">
        <v>9</v>
      </c>
      <c r="E278" s="8">
        <v>0</v>
      </c>
      <c r="F278" s="8">
        <v>0</v>
      </c>
      <c r="G278" s="8">
        <v>0</v>
      </c>
      <c r="H278" s="8"/>
      <c r="I278" s="14"/>
    </row>
    <row r="279" spans="1:9" ht="27.75" customHeight="1">
      <c r="A279" s="4"/>
      <c r="B279" s="23"/>
      <c r="C279" s="23"/>
      <c r="D279" s="5" t="s">
        <v>10</v>
      </c>
      <c r="E279" s="8">
        <v>0</v>
      </c>
      <c r="F279" s="8">
        <v>0</v>
      </c>
      <c r="G279" s="8">
        <v>0</v>
      </c>
      <c r="H279" s="8"/>
      <c r="I279" s="14"/>
    </row>
    <row r="280" spans="1:9" ht="36.75" customHeight="1">
      <c r="A280" s="4"/>
      <c r="B280" s="23"/>
      <c r="C280" s="23"/>
      <c r="D280" s="5" t="s">
        <v>11</v>
      </c>
      <c r="E280" s="8">
        <v>0</v>
      </c>
      <c r="F280" s="8">
        <v>0</v>
      </c>
      <c r="G280" s="8">
        <v>0</v>
      </c>
      <c r="H280" s="8">
        <v>0</v>
      </c>
      <c r="I280" s="14"/>
    </row>
    <row r="281" spans="1:9" ht="18" customHeight="1">
      <c r="A281" s="4"/>
      <c r="B281" s="23"/>
      <c r="C281" s="23"/>
      <c r="D281" s="5" t="s">
        <v>12</v>
      </c>
      <c r="E281" s="8">
        <v>0</v>
      </c>
      <c r="F281" s="8">
        <v>0</v>
      </c>
      <c r="G281" s="8">
        <v>0</v>
      </c>
      <c r="H281" s="8"/>
      <c r="I281" s="14"/>
    </row>
    <row r="282" spans="1:9" ht="18" customHeight="1">
      <c r="A282" s="4"/>
      <c r="B282" s="23"/>
      <c r="C282" s="5" t="s">
        <v>15</v>
      </c>
      <c r="D282" s="6"/>
      <c r="E282" s="8">
        <f>E278+E279+E280+E281</f>
        <v>0</v>
      </c>
      <c r="F282" s="8">
        <f>F278+F279+F280+F281</f>
        <v>0</v>
      </c>
      <c r="G282" s="8">
        <f>G278+G279+G280+G281</f>
        <v>0</v>
      </c>
      <c r="H282" s="8">
        <v>0</v>
      </c>
      <c r="I282" s="15"/>
    </row>
    <row r="283" spans="1:9" ht="24.75" customHeight="1">
      <c r="A283" s="4"/>
      <c r="B283" s="23"/>
      <c r="C283" s="23" t="s">
        <v>74</v>
      </c>
      <c r="D283" s="5" t="s">
        <v>9</v>
      </c>
      <c r="E283" s="8">
        <v>0</v>
      </c>
      <c r="F283" s="8">
        <v>0</v>
      </c>
      <c r="G283" s="8">
        <v>0</v>
      </c>
      <c r="H283" s="8"/>
      <c r="I283" s="14"/>
    </row>
    <row r="284" spans="1:9" ht="27.75" customHeight="1">
      <c r="A284" s="4"/>
      <c r="B284" s="23"/>
      <c r="C284" s="23"/>
      <c r="D284" s="5" t="s">
        <v>10</v>
      </c>
      <c r="E284" s="8">
        <v>13510.65</v>
      </c>
      <c r="F284" s="8" t="s">
        <v>75</v>
      </c>
      <c r="G284" s="8">
        <v>0</v>
      </c>
      <c r="H284" s="8">
        <v>0</v>
      </c>
      <c r="I284" s="14"/>
    </row>
    <row r="285" spans="1:9" ht="36.75" customHeight="1">
      <c r="A285" s="4"/>
      <c r="B285" s="23"/>
      <c r="C285" s="23"/>
      <c r="D285" s="5" t="s">
        <v>11</v>
      </c>
      <c r="E285" s="8">
        <v>27978.04</v>
      </c>
      <c r="F285" s="9">
        <v>9539.93</v>
      </c>
      <c r="G285" s="9">
        <v>9539.93</v>
      </c>
      <c r="H285" s="9">
        <f>F285/E285*100</f>
        <v>34.097921083821454</v>
      </c>
      <c r="I285" s="14"/>
    </row>
    <row r="286" spans="1:9" ht="18" customHeight="1">
      <c r="A286" s="4"/>
      <c r="B286" s="23"/>
      <c r="C286" s="23"/>
      <c r="D286" s="5" t="s">
        <v>12</v>
      </c>
      <c r="E286" s="8">
        <v>0</v>
      </c>
      <c r="F286" s="8">
        <v>0</v>
      </c>
      <c r="G286" s="8">
        <v>0</v>
      </c>
      <c r="H286" s="8"/>
      <c r="I286" s="14"/>
    </row>
    <row r="287" spans="1:9" ht="18" customHeight="1">
      <c r="A287" s="4"/>
      <c r="B287" s="23"/>
      <c r="C287" s="5" t="s">
        <v>15</v>
      </c>
      <c r="D287" s="6"/>
      <c r="E287" s="8">
        <f>E283+E284+E285+E286</f>
        <v>41488.69</v>
      </c>
      <c r="F287" s="8">
        <f>F283+F284+F285+F286</f>
        <v>9539.93</v>
      </c>
      <c r="G287" s="8">
        <f>G283+G284+G285+G286</f>
        <v>9539.93</v>
      </c>
      <c r="H287" s="9">
        <f>F287/E287*100</f>
        <v>22.994049703666228</v>
      </c>
      <c r="I287" s="15"/>
    </row>
    <row r="288" spans="1:9" ht="24.75" customHeight="1">
      <c r="A288" s="4"/>
      <c r="B288" s="23"/>
      <c r="C288" s="23" t="s">
        <v>76</v>
      </c>
      <c r="D288" s="5" t="s">
        <v>9</v>
      </c>
      <c r="E288" s="8">
        <v>0</v>
      </c>
      <c r="F288" s="8">
        <v>0</v>
      </c>
      <c r="G288" s="8">
        <v>0</v>
      </c>
      <c r="H288" s="8"/>
      <c r="I288" s="14"/>
    </row>
    <row r="289" spans="1:9" ht="27.75" customHeight="1">
      <c r="A289" s="4"/>
      <c r="B289" s="23"/>
      <c r="C289" s="23"/>
      <c r="D289" s="5" t="s">
        <v>10</v>
      </c>
      <c r="E289" s="8">
        <v>0</v>
      </c>
      <c r="F289" s="8">
        <v>0</v>
      </c>
      <c r="G289" s="8">
        <v>0</v>
      </c>
      <c r="H289" s="8"/>
      <c r="I289" s="14"/>
    </row>
    <row r="290" spans="1:9" ht="36.75" customHeight="1">
      <c r="A290" s="4"/>
      <c r="B290" s="23"/>
      <c r="C290" s="23"/>
      <c r="D290" s="5" t="s">
        <v>11</v>
      </c>
      <c r="E290" s="8">
        <v>0</v>
      </c>
      <c r="F290" s="8">
        <v>0</v>
      </c>
      <c r="G290" s="8">
        <v>0</v>
      </c>
      <c r="H290" s="8">
        <v>0</v>
      </c>
      <c r="I290" s="14"/>
    </row>
    <row r="291" spans="1:9" ht="18" customHeight="1">
      <c r="A291" s="4"/>
      <c r="B291" s="23"/>
      <c r="C291" s="23"/>
      <c r="D291" s="5" t="s">
        <v>12</v>
      </c>
      <c r="E291" s="8">
        <v>0</v>
      </c>
      <c r="F291" s="8">
        <v>0</v>
      </c>
      <c r="G291" s="8">
        <v>0</v>
      </c>
      <c r="H291" s="8"/>
      <c r="I291" s="14"/>
    </row>
    <row r="292" spans="1:9" ht="18" customHeight="1">
      <c r="A292" s="4"/>
      <c r="B292" s="23"/>
      <c r="C292" s="5" t="s">
        <v>15</v>
      </c>
      <c r="D292" s="6"/>
      <c r="E292" s="8">
        <f>E288+E289+E290+E291</f>
        <v>0</v>
      </c>
      <c r="F292" s="8">
        <f>F288+F289+F290+F291</f>
        <v>0</v>
      </c>
      <c r="G292" s="8">
        <f>G288+G289+G290+G291</f>
        <v>0</v>
      </c>
      <c r="H292" s="8"/>
      <c r="I292" s="15"/>
    </row>
    <row r="293" spans="1:9" ht="24.75" customHeight="1">
      <c r="A293" s="4"/>
      <c r="B293" s="23"/>
      <c r="C293" s="23" t="s">
        <v>77</v>
      </c>
      <c r="D293" s="5" t="s">
        <v>9</v>
      </c>
      <c r="E293" s="8">
        <v>0</v>
      </c>
      <c r="F293" s="8">
        <v>0</v>
      </c>
      <c r="G293" s="8">
        <v>0</v>
      </c>
      <c r="H293" s="8"/>
      <c r="I293" s="14"/>
    </row>
    <row r="294" spans="1:9" ht="27.75" customHeight="1">
      <c r="A294" s="4"/>
      <c r="B294" s="23"/>
      <c r="C294" s="23"/>
      <c r="D294" s="5" t="s">
        <v>10</v>
      </c>
      <c r="E294" s="8">
        <v>0</v>
      </c>
      <c r="F294" s="8">
        <v>0</v>
      </c>
      <c r="G294" s="8">
        <v>0</v>
      </c>
      <c r="H294" s="8"/>
      <c r="I294" s="14"/>
    </row>
    <row r="295" spans="1:9" ht="37.5" customHeight="1">
      <c r="A295" s="4"/>
      <c r="B295" s="23"/>
      <c r="C295" s="23"/>
      <c r="D295" s="5" t="s">
        <v>11</v>
      </c>
      <c r="E295" s="8">
        <v>3451.78</v>
      </c>
      <c r="F295" s="8" t="s">
        <v>75</v>
      </c>
      <c r="G295" s="8">
        <v>0</v>
      </c>
      <c r="H295" s="8">
        <v>0</v>
      </c>
      <c r="I295" s="14"/>
    </row>
    <row r="296" spans="1:9" ht="18" customHeight="1">
      <c r="A296" s="4"/>
      <c r="B296" s="23"/>
      <c r="C296" s="23"/>
      <c r="D296" s="5" t="s">
        <v>12</v>
      </c>
      <c r="E296" s="8">
        <v>0</v>
      </c>
      <c r="F296" s="8">
        <v>0</v>
      </c>
      <c r="G296" s="8">
        <v>0</v>
      </c>
      <c r="H296" s="8"/>
      <c r="I296" s="14"/>
    </row>
    <row r="297" spans="1:9" ht="18" customHeight="1">
      <c r="A297" s="4"/>
      <c r="B297" s="23"/>
      <c r="C297" s="5" t="s">
        <v>15</v>
      </c>
      <c r="D297" s="6"/>
      <c r="E297" s="8">
        <f>E293+E294+E295+E296</f>
        <v>3451.78</v>
      </c>
      <c r="F297" s="8">
        <f>F293+F294+F295+F296</f>
        <v>0</v>
      </c>
      <c r="G297" s="8">
        <f>G293+G294+G295+G296</f>
        <v>0</v>
      </c>
      <c r="H297" s="8">
        <v>0</v>
      </c>
      <c r="I297" s="15"/>
    </row>
    <row r="298" spans="1:9" ht="24.75" customHeight="1">
      <c r="A298" s="4"/>
      <c r="B298" s="23">
        <v>11</v>
      </c>
      <c r="C298" s="23" t="s">
        <v>26</v>
      </c>
      <c r="D298" s="5" t="s">
        <v>9</v>
      </c>
      <c r="E298" s="8">
        <v>0</v>
      </c>
      <c r="F298" s="8">
        <v>0</v>
      </c>
      <c r="G298" s="8">
        <v>0</v>
      </c>
      <c r="H298" s="8"/>
      <c r="I298" s="14"/>
    </row>
    <row r="299" spans="1:9" ht="27.75" customHeight="1">
      <c r="A299" s="4"/>
      <c r="B299" s="23"/>
      <c r="C299" s="23"/>
      <c r="D299" s="5" t="s">
        <v>10</v>
      </c>
      <c r="E299" s="9">
        <v>387</v>
      </c>
      <c r="F299" s="8">
        <v>0</v>
      </c>
      <c r="G299" s="8">
        <v>0</v>
      </c>
      <c r="H299" s="9">
        <f>F299/E299*100</f>
        <v>0</v>
      </c>
      <c r="I299" s="14"/>
    </row>
    <row r="300" spans="1:9" ht="37.5" customHeight="1">
      <c r="A300" s="4"/>
      <c r="B300" s="23"/>
      <c r="C300" s="23"/>
      <c r="D300" s="5" t="s">
        <v>11</v>
      </c>
      <c r="E300" s="8">
        <v>0</v>
      </c>
      <c r="F300" s="8">
        <v>0</v>
      </c>
      <c r="G300" s="8">
        <v>0</v>
      </c>
      <c r="H300" s="8">
        <v>0</v>
      </c>
      <c r="I300" s="14"/>
    </row>
    <row r="301" spans="1:9" ht="18" customHeight="1">
      <c r="A301" s="4"/>
      <c r="B301" s="23"/>
      <c r="C301" s="23"/>
      <c r="D301" s="5" t="s">
        <v>12</v>
      </c>
      <c r="E301" s="8">
        <v>0</v>
      </c>
      <c r="F301" s="8">
        <v>0</v>
      </c>
      <c r="G301" s="8">
        <v>0</v>
      </c>
      <c r="H301" s="8"/>
      <c r="I301" s="14"/>
    </row>
    <row r="302" spans="1:9" ht="12" customHeight="1">
      <c r="A302" s="4"/>
      <c r="B302" s="23"/>
      <c r="C302" s="5" t="s">
        <v>15</v>
      </c>
      <c r="D302" s="6"/>
      <c r="E302" s="9">
        <f>E298+E299+E300+E301</f>
        <v>387</v>
      </c>
      <c r="F302" s="9">
        <f>F298+F299+F300+F301</f>
        <v>0</v>
      </c>
      <c r="G302" s="9">
        <f>G298+G299+G300+G301</f>
        <v>0</v>
      </c>
      <c r="H302" s="9">
        <f>F302/E302*100</f>
        <v>0</v>
      </c>
      <c r="I302" s="15"/>
    </row>
    <row r="303" spans="1:9" ht="24.75" customHeight="1">
      <c r="A303" s="4"/>
      <c r="B303" s="23"/>
      <c r="C303" s="22" t="s">
        <v>78</v>
      </c>
      <c r="D303" s="5" t="s">
        <v>9</v>
      </c>
      <c r="E303" s="8">
        <v>0</v>
      </c>
      <c r="F303" s="8">
        <v>0</v>
      </c>
      <c r="G303" s="8">
        <v>0</v>
      </c>
      <c r="H303" s="8"/>
      <c r="I303" s="14"/>
    </row>
    <row r="304" spans="1:9" ht="27.75" customHeight="1">
      <c r="A304" s="4"/>
      <c r="B304" s="23"/>
      <c r="C304" s="22"/>
      <c r="D304" s="5" t="s">
        <v>10</v>
      </c>
      <c r="E304" s="8">
        <v>0</v>
      </c>
      <c r="F304" s="8">
        <v>0</v>
      </c>
      <c r="G304" s="8">
        <v>0</v>
      </c>
      <c r="H304" s="8"/>
      <c r="I304" s="14"/>
    </row>
    <row r="305" spans="1:9" ht="36.75" customHeight="1">
      <c r="A305" s="4"/>
      <c r="B305" s="23"/>
      <c r="C305" s="22"/>
      <c r="D305" s="5" t="s">
        <v>11</v>
      </c>
      <c r="E305" s="9">
        <v>1140</v>
      </c>
      <c r="F305" s="9">
        <v>550</v>
      </c>
      <c r="G305" s="9">
        <v>550</v>
      </c>
      <c r="H305" s="9">
        <f>F305/E305*100</f>
        <v>48.24561403508772</v>
      </c>
      <c r="I305" s="14"/>
    </row>
    <row r="306" spans="1:9" ht="18" customHeight="1">
      <c r="A306" s="4"/>
      <c r="B306" s="23"/>
      <c r="C306" s="22"/>
      <c r="D306" s="5" t="s">
        <v>12</v>
      </c>
      <c r="E306" s="8">
        <v>0</v>
      </c>
      <c r="F306" s="8">
        <v>0</v>
      </c>
      <c r="G306" s="8">
        <v>0</v>
      </c>
      <c r="H306" s="8"/>
      <c r="I306" s="14"/>
    </row>
    <row r="307" spans="1:9" ht="27.75" customHeight="1">
      <c r="A307" s="4"/>
      <c r="B307" s="23"/>
      <c r="C307" s="5" t="s">
        <v>13</v>
      </c>
      <c r="D307" s="6"/>
      <c r="E307" s="9">
        <f>E303+E304+E305+E306</f>
        <v>1140</v>
      </c>
      <c r="F307" s="9">
        <f>F303+F304+F305+F306</f>
        <v>550</v>
      </c>
      <c r="G307" s="9">
        <f>G303+G304+G305+G306</f>
        <v>550</v>
      </c>
      <c r="H307" s="9">
        <f>F307/E307*100</f>
        <v>48.24561403508772</v>
      </c>
      <c r="I307" s="15"/>
    </row>
    <row r="308" spans="1:9" ht="24.75" customHeight="1">
      <c r="A308" s="4"/>
      <c r="B308" s="23"/>
      <c r="C308" s="23" t="s">
        <v>79</v>
      </c>
      <c r="D308" s="5" t="s">
        <v>9</v>
      </c>
      <c r="E308" s="8">
        <v>0</v>
      </c>
      <c r="F308" s="8">
        <v>0</v>
      </c>
      <c r="G308" s="8">
        <v>0</v>
      </c>
      <c r="H308" s="8"/>
      <c r="I308" s="14"/>
    </row>
    <row r="309" spans="1:9" ht="27.75" customHeight="1">
      <c r="A309" s="4"/>
      <c r="B309" s="23"/>
      <c r="C309" s="23"/>
      <c r="D309" s="5" t="s">
        <v>10</v>
      </c>
      <c r="E309" s="8">
        <v>0</v>
      </c>
      <c r="F309" s="8">
        <v>0</v>
      </c>
      <c r="G309" s="8">
        <v>0</v>
      </c>
      <c r="H309" s="8"/>
      <c r="I309" s="14"/>
    </row>
    <row r="310" spans="1:9" ht="36.75" customHeight="1">
      <c r="A310" s="4"/>
      <c r="B310" s="23"/>
      <c r="C310" s="23"/>
      <c r="D310" s="5" t="s">
        <v>11</v>
      </c>
      <c r="E310" s="8">
        <v>0</v>
      </c>
      <c r="F310" s="8">
        <v>0</v>
      </c>
      <c r="G310" s="8">
        <v>0</v>
      </c>
      <c r="H310" s="8">
        <v>0</v>
      </c>
      <c r="I310" s="14"/>
    </row>
    <row r="311" spans="1:9" ht="18" customHeight="1">
      <c r="A311" s="4"/>
      <c r="B311" s="23"/>
      <c r="C311" s="23"/>
      <c r="D311" s="5" t="s">
        <v>12</v>
      </c>
      <c r="E311" s="8">
        <v>0</v>
      </c>
      <c r="F311" s="8">
        <v>0</v>
      </c>
      <c r="G311" s="8">
        <v>0</v>
      </c>
      <c r="H311" s="8"/>
      <c r="I311" s="14"/>
    </row>
    <row r="312" spans="1:9" ht="18" customHeight="1">
      <c r="A312" s="4"/>
      <c r="B312" s="23"/>
      <c r="C312" s="5" t="s">
        <v>15</v>
      </c>
      <c r="D312" s="6"/>
      <c r="E312" s="8">
        <v>0</v>
      </c>
      <c r="F312" s="8">
        <v>0</v>
      </c>
      <c r="G312" s="8">
        <v>0</v>
      </c>
      <c r="H312" s="8"/>
      <c r="I312" s="15"/>
    </row>
    <row r="313" spans="1:9" ht="24.75" customHeight="1">
      <c r="A313" s="4"/>
      <c r="B313" s="23"/>
      <c r="C313" s="23" t="s">
        <v>80</v>
      </c>
      <c r="D313" s="5" t="s">
        <v>9</v>
      </c>
      <c r="E313" s="8">
        <v>0</v>
      </c>
      <c r="F313" s="8">
        <v>0</v>
      </c>
      <c r="G313" s="8">
        <v>0</v>
      </c>
      <c r="H313" s="8"/>
      <c r="I313" s="14"/>
    </row>
    <row r="314" spans="1:9" ht="27.75" customHeight="1">
      <c r="A314" s="4"/>
      <c r="B314" s="23"/>
      <c r="C314" s="23"/>
      <c r="D314" s="5" t="s">
        <v>10</v>
      </c>
      <c r="E314" s="8">
        <v>0</v>
      </c>
      <c r="F314" s="8">
        <v>0</v>
      </c>
      <c r="G314" s="8">
        <v>0</v>
      </c>
      <c r="H314" s="8"/>
      <c r="I314" s="14"/>
    </row>
    <row r="315" spans="1:9" ht="36.75" customHeight="1">
      <c r="A315" s="4"/>
      <c r="B315" s="23"/>
      <c r="C315" s="23"/>
      <c r="D315" s="5" t="s">
        <v>11</v>
      </c>
      <c r="E315" s="8">
        <v>0</v>
      </c>
      <c r="F315" s="8">
        <v>0</v>
      </c>
      <c r="G315" s="8">
        <v>0</v>
      </c>
      <c r="H315" s="8">
        <v>0</v>
      </c>
      <c r="I315" s="14"/>
    </row>
    <row r="316" spans="1:9" ht="18" customHeight="1">
      <c r="A316" s="4"/>
      <c r="B316" s="23"/>
      <c r="C316" s="23"/>
      <c r="D316" s="5" t="s">
        <v>12</v>
      </c>
      <c r="E316" s="8">
        <v>0</v>
      </c>
      <c r="F316" s="8">
        <v>0</v>
      </c>
      <c r="G316" s="8">
        <v>0</v>
      </c>
      <c r="H316" s="8"/>
      <c r="I316" s="14"/>
    </row>
    <row r="317" spans="1:9" ht="18" customHeight="1">
      <c r="A317" s="4"/>
      <c r="B317" s="23"/>
      <c r="C317" s="5" t="s">
        <v>15</v>
      </c>
      <c r="D317" s="6"/>
      <c r="E317" s="8">
        <v>0</v>
      </c>
      <c r="F317" s="8">
        <v>0</v>
      </c>
      <c r="G317" s="8">
        <v>0</v>
      </c>
      <c r="H317" s="8"/>
      <c r="I317" s="15"/>
    </row>
    <row r="318" spans="1:9" ht="24.75" customHeight="1">
      <c r="A318" s="4"/>
      <c r="B318" s="23"/>
      <c r="C318" s="23" t="s">
        <v>81</v>
      </c>
      <c r="D318" s="5" t="s">
        <v>9</v>
      </c>
      <c r="E318" s="8">
        <v>0</v>
      </c>
      <c r="F318" s="8">
        <v>0</v>
      </c>
      <c r="G318" s="8">
        <v>0</v>
      </c>
      <c r="H318" s="8"/>
      <c r="I318" s="14"/>
    </row>
    <row r="319" spans="1:9" ht="27.75" customHeight="1">
      <c r="A319" s="4"/>
      <c r="B319" s="23"/>
      <c r="C319" s="23"/>
      <c r="D319" s="5" t="s">
        <v>10</v>
      </c>
      <c r="E319" s="8">
        <v>0</v>
      </c>
      <c r="F319" s="8">
        <v>0</v>
      </c>
      <c r="G319" s="8">
        <v>0</v>
      </c>
      <c r="H319" s="8"/>
      <c r="I319" s="14"/>
    </row>
    <row r="320" spans="1:9" ht="36.75" customHeight="1">
      <c r="A320" s="4"/>
      <c r="B320" s="23"/>
      <c r="C320" s="23"/>
      <c r="D320" s="5" t="s">
        <v>11</v>
      </c>
      <c r="E320" s="8">
        <v>0</v>
      </c>
      <c r="F320" s="8">
        <v>0</v>
      </c>
      <c r="G320" s="8">
        <v>0</v>
      </c>
      <c r="H320" s="8">
        <v>0</v>
      </c>
      <c r="I320" s="14"/>
    </row>
    <row r="321" spans="1:9" ht="18" customHeight="1">
      <c r="A321" s="4"/>
      <c r="B321" s="23"/>
      <c r="C321" s="23"/>
      <c r="D321" s="5" t="s">
        <v>12</v>
      </c>
      <c r="E321" s="8">
        <v>0</v>
      </c>
      <c r="F321" s="8">
        <v>0</v>
      </c>
      <c r="G321" s="8">
        <v>0</v>
      </c>
      <c r="H321" s="8"/>
      <c r="I321" s="14"/>
    </row>
    <row r="322" spans="1:9" ht="18" customHeight="1">
      <c r="A322" s="4"/>
      <c r="B322" s="23"/>
      <c r="C322" s="5" t="s">
        <v>15</v>
      </c>
      <c r="D322" s="6"/>
      <c r="E322" s="8">
        <v>0</v>
      </c>
      <c r="F322" s="8">
        <v>0</v>
      </c>
      <c r="G322" s="8">
        <v>0</v>
      </c>
      <c r="H322" s="8"/>
      <c r="I322" s="15"/>
    </row>
    <row r="323" spans="1:9" ht="24.75" customHeight="1">
      <c r="A323" s="4"/>
      <c r="B323" s="23">
        <v>12</v>
      </c>
      <c r="C323" s="23" t="s">
        <v>82</v>
      </c>
      <c r="D323" s="5" t="s">
        <v>9</v>
      </c>
      <c r="E323" s="8">
        <v>0</v>
      </c>
      <c r="F323" s="8">
        <v>0</v>
      </c>
      <c r="G323" s="8">
        <v>0</v>
      </c>
      <c r="H323" s="8"/>
      <c r="I323" s="14"/>
    </row>
    <row r="324" spans="1:9" ht="27.75" customHeight="1">
      <c r="A324" s="4"/>
      <c r="B324" s="23"/>
      <c r="C324" s="23"/>
      <c r="D324" s="5" t="s">
        <v>10</v>
      </c>
      <c r="E324" s="8">
        <v>0</v>
      </c>
      <c r="F324" s="8">
        <v>0</v>
      </c>
      <c r="G324" s="8">
        <v>0</v>
      </c>
      <c r="H324" s="8"/>
      <c r="I324" s="14"/>
    </row>
    <row r="325" spans="1:9" ht="36.75" customHeight="1">
      <c r="A325" s="4"/>
      <c r="B325" s="23"/>
      <c r="C325" s="23"/>
      <c r="D325" s="5" t="s">
        <v>11</v>
      </c>
      <c r="E325" s="9">
        <v>1140</v>
      </c>
      <c r="F325" s="9">
        <v>550</v>
      </c>
      <c r="G325" s="9">
        <v>550</v>
      </c>
      <c r="H325" s="9">
        <f>F325/E325*100</f>
        <v>48.24561403508772</v>
      </c>
      <c r="I325" s="14"/>
    </row>
    <row r="326" spans="1:9" ht="18" customHeight="1">
      <c r="A326" s="4"/>
      <c r="B326" s="23"/>
      <c r="C326" s="23"/>
      <c r="D326" s="5" t="s">
        <v>12</v>
      </c>
      <c r="E326" s="8">
        <v>0</v>
      </c>
      <c r="F326" s="8">
        <v>0</v>
      </c>
      <c r="G326" s="8">
        <v>0</v>
      </c>
      <c r="H326" s="8"/>
      <c r="I326" s="14"/>
    </row>
    <row r="327" spans="1:9" ht="12" customHeight="1">
      <c r="A327" s="4"/>
      <c r="B327" s="23"/>
      <c r="C327" s="5" t="s">
        <v>15</v>
      </c>
      <c r="D327" s="6"/>
      <c r="E327" s="9">
        <f>E323+E324+E325+E326</f>
        <v>1140</v>
      </c>
      <c r="F327" s="9">
        <f>F323+F324+F325+F326</f>
        <v>550</v>
      </c>
      <c r="G327" s="9">
        <f>G323+G324+G325+G326</f>
        <v>550</v>
      </c>
      <c r="H327" s="9">
        <f>F327/E327*100</f>
        <v>48.24561403508772</v>
      </c>
      <c r="I327" s="15"/>
    </row>
    <row r="328" spans="1:9" ht="24.75" customHeight="1">
      <c r="A328" s="4"/>
      <c r="B328" s="23"/>
      <c r="C328" s="22" t="s">
        <v>83</v>
      </c>
      <c r="D328" s="5" t="s">
        <v>9</v>
      </c>
      <c r="E328" s="8">
        <f>E333+E338+E343+E348</f>
        <v>0</v>
      </c>
      <c r="F328" s="8">
        <f>F333+F338+F343+F348</f>
        <v>0</v>
      </c>
      <c r="G328" s="8">
        <f>G333+G338+G343+G348</f>
        <v>0</v>
      </c>
      <c r="H328" s="8"/>
      <c r="I328" s="14"/>
    </row>
    <row r="329" spans="1:9" ht="27.75" customHeight="1">
      <c r="A329" s="4"/>
      <c r="B329" s="23"/>
      <c r="C329" s="22"/>
      <c r="D329" s="5" t="s">
        <v>10</v>
      </c>
      <c r="E329" s="8">
        <f>E334+E339+E344+E349</f>
        <v>21456</v>
      </c>
      <c r="F329" s="8">
        <f>F334+F339+F344+F349</f>
        <v>14106.68</v>
      </c>
      <c r="G329" s="8">
        <f>G334+G339+G344+G349</f>
        <v>14106.68</v>
      </c>
      <c r="H329" s="9">
        <f>F329/E329*100</f>
        <v>65.74701715137957</v>
      </c>
      <c r="I329" s="14"/>
    </row>
    <row r="330" spans="1:9" ht="36.75" customHeight="1">
      <c r="A330" s="4"/>
      <c r="B330" s="23"/>
      <c r="C330" s="22"/>
      <c r="D330" s="5" t="s">
        <v>11</v>
      </c>
      <c r="E330" s="8">
        <f>E335+E340+E345+E350</f>
        <v>1053539.43</v>
      </c>
      <c r="F330" s="8">
        <f>F335+F340+F345+F350</f>
        <v>666028.21</v>
      </c>
      <c r="G330" s="8">
        <f>G335+G340+G345+G350</f>
        <v>665317.65</v>
      </c>
      <c r="H330" s="9">
        <f>F330/E330*100</f>
        <v>63.218156913215864</v>
      </c>
      <c r="I330" s="14"/>
    </row>
    <row r="331" spans="1:9" ht="18" customHeight="1">
      <c r="A331" s="4"/>
      <c r="B331" s="23"/>
      <c r="C331" s="22"/>
      <c r="D331" s="5" t="s">
        <v>12</v>
      </c>
      <c r="E331" s="8">
        <f>E336+E341+E346+E351</f>
        <v>0</v>
      </c>
      <c r="F331" s="8">
        <f>F336+F341+F346+F351</f>
        <v>0</v>
      </c>
      <c r="G331" s="8">
        <f>G336+G341+G346+G351</f>
        <v>0</v>
      </c>
      <c r="H331" s="9"/>
      <c r="I331" s="14"/>
    </row>
    <row r="332" spans="1:9" ht="33" customHeight="1">
      <c r="A332" s="4"/>
      <c r="B332" s="23"/>
      <c r="C332" s="5" t="s">
        <v>13</v>
      </c>
      <c r="D332" s="6"/>
      <c r="E332" s="8">
        <f>E328+E329+E330+E331</f>
        <v>1074995.43</v>
      </c>
      <c r="F332" s="8">
        <f>F328+F329+F330+F331</f>
        <v>680134.89</v>
      </c>
      <c r="G332" s="8">
        <f>G328+G329+G330+G331</f>
        <v>679424.3300000001</v>
      </c>
      <c r="H332" s="9">
        <f>F332/E332*100</f>
        <v>63.26863082571431</v>
      </c>
      <c r="I332" s="15"/>
    </row>
    <row r="333" spans="1:9" ht="24.75" customHeight="1">
      <c r="A333" s="4"/>
      <c r="B333" s="23"/>
      <c r="C333" s="23" t="s">
        <v>84</v>
      </c>
      <c r="D333" s="5" t="s">
        <v>9</v>
      </c>
      <c r="E333" s="8">
        <v>0</v>
      </c>
      <c r="F333" s="8">
        <v>0</v>
      </c>
      <c r="G333" s="8">
        <v>0</v>
      </c>
      <c r="H333" s="8"/>
      <c r="I333" s="14"/>
    </row>
    <row r="334" spans="1:9" ht="27.75" customHeight="1">
      <c r="A334" s="4"/>
      <c r="B334" s="23"/>
      <c r="C334" s="23"/>
      <c r="D334" s="5" t="s">
        <v>10</v>
      </c>
      <c r="E334" s="9">
        <v>21456</v>
      </c>
      <c r="F334" s="9">
        <v>14106.68</v>
      </c>
      <c r="G334" s="9">
        <v>14106.68</v>
      </c>
      <c r="H334" s="9">
        <f>F334/E334*100</f>
        <v>65.74701715137957</v>
      </c>
      <c r="I334" s="14"/>
    </row>
    <row r="335" spans="1:9" ht="36.75" customHeight="1">
      <c r="A335" s="4"/>
      <c r="B335" s="23"/>
      <c r="C335" s="23"/>
      <c r="D335" s="5" t="s">
        <v>11</v>
      </c>
      <c r="E335" s="8">
        <v>205733.71</v>
      </c>
      <c r="F335" s="8">
        <v>93740.17</v>
      </c>
      <c r="G335" s="8">
        <v>93740.17</v>
      </c>
      <c r="H335" s="9">
        <f>F335/E335*100</f>
        <v>45.5638358925234</v>
      </c>
      <c r="I335" s="14"/>
    </row>
    <row r="336" spans="1:9" ht="18" customHeight="1">
      <c r="A336" s="4"/>
      <c r="B336" s="23"/>
      <c r="C336" s="23"/>
      <c r="D336" s="5" t="s">
        <v>12</v>
      </c>
      <c r="E336" s="8">
        <v>0</v>
      </c>
      <c r="F336" s="8">
        <v>0</v>
      </c>
      <c r="G336" s="8">
        <v>0</v>
      </c>
      <c r="H336" s="8"/>
      <c r="I336" s="14"/>
    </row>
    <row r="337" spans="1:9" ht="18" customHeight="1">
      <c r="A337" s="4"/>
      <c r="B337" s="23"/>
      <c r="C337" s="5" t="s">
        <v>15</v>
      </c>
      <c r="D337" s="6"/>
      <c r="E337" s="9">
        <f>E333+E334+E335+E336</f>
        <v>227189.71</v>
      </c>
      <c r="F337" s="9">
        <f>F333+F334+F335+F336</f>
        <v>107846.85</v>
      </c>
      <c r="G337" s="9">
        <f>G333+G334+G335+G336</f>
        <v>107846.85</v>
      </c>
      <c r="H337" s="9">
        <f>F337/E337*100</f>
        <v>47.4699536347839</v>
      </c>
      <c r="I337" s="15"/>
    </row>
    <row r="338" spans="1:9" ht="24.75" customHeight="1">
      <c r="A338" s="4"/>
      <c r="B338" s="23"/>
      <c r="C338" s="23" t="s">
        <v>85</v>
      </c>
      <c r="D338" s="5" t="s">
        <v>9</v>
      </c>
      <c r="E338" s="8">
        <v>0</v>
      </c>
      <c r="F338" s="8">
        <v>0</v>
      </c>
      <c r="G338" s="8">
        <v>0</v>
      </c>
      <c r="H338" s="8"/>
      <c r="I338" s="14"/>
    </row>
    <row r="339" spans="1:9" ht="27.75" customHeight="1">
      <c r="A339" s="4"/>
      <c r="B339" s="23"/>
      <c r="C339" s="23"/>
      <c r="D339" s="5" t="s">
        <v>10</v>
      </c>
      <c r="E339" s="8">
        <v>0</v>
      </c>
      <c r="F339" s="8">
        <v>0</v>
      </c>
      <c r="G339" s="8">
        <v>0</v>
      </c>
      <c r="H339" s="8"/>
      <c r="I339" s="14"/>
    </row>
    <row r="340" spans="1:9" ht="36.75" customHeight="1">
      <c r="A340" s="4"/>
      <c r="B340" s="23"/>
      <c r="C340" s="23"/>
      <c r="D340" s="5" t="s">
        <v>11</v>
      </c>
      <c r="E340" s="9">
        <v>106</v>
      </c>
      <c r="F340" s="9">
        <v>46</v>
      </c>
      <c r="G340" s="9">
        <v>46</v>
      </c>
      <c r="H340" s="9">
        <f>F340/E340*100</f>
        <v>43.39622641509434</v>
      </c>
      <c r="I340" s="14"/>
    </row>
    <row r="341" spans="1:9" ht="18" customHeight="1">
      <c r="A341" s="4"/>
      <c r="B341" s="23"/>
      <c r="C341" s="23"/>
      <c r="D341" s="5" t="s">
        <v>12</v>
      </c>
      <c r="E341" s="8">
        <v>0</v>
      </c>
      <c r="F341" s="8">
        <v>0</v>
      </c>
      <c r="G341" s="8">
        <v>0</v>
      </c>
      <c r="H341" s="8"/>
      <c r="I341" s="14"/>
    </row>
    <row r="342" spans="1:9" ht="18" customHeight="1">
      <c r="A342" s="4"/>
      <c r="B342" s="23"/>
      <c r="C342" s="5" t="s">
        <v>15</v>
      </c>
      <c r="D342" s="6"/>
      <c r="E342" s="9">
        <f>E338+E339+E340+E341</f>
        <v>106</v>
      </c>
      <c r="F342" s="9">
        <f>F338+F339+F340+F341</f>
        <v>46</v>
      </c>
      <c r="G342" s="9">
        <f>G338+G339+G340+G341</f>
        <v>46</v>
      </c>
      <c r="H342" s="9">
        <f>F342/E342*100</f>
        <v>43.39622641509434</v>
      </c>
      <c r="I342" s="15"/>
    </row>
    <row r="343" spans="1:9" ht="24.75" customHeight="1">
      <c r="A343" s="4"/>
      <c r="B343" s="23"/>
      <c r="C343" s="23" t="s">
        <v>86</v>
      </c>
      <c r="D343" s="5" t="s">
        <v>9</v>
      </c>
      <c r="E343" s="8">
        <v>0</v>
      </c>
      <c r="F343" s="8">
        <v>0</v>
      </c>
      <c r="G343" s="8">
        <v>0</v>
      </c>
      <c r="H343" s="8"/>
      <c r="I343" s="14"/>
    </row>
    <row r="344" spans="1:9" ht="27.75" customHeight="1">
      <c r="A344" s="4"/>
      <c r="B344" s="23"/>
      <c r="C344" s="23"/>
      <c r="D344" s="5" t="s">
        <v>10</v>
      </c>
      <c r="E344" s="8">
        <v>0</v>
      </c>
      <c r="F344" s="8">
        <v>0</v>
      </c>
      <c r="G344" s="8">
        <v>0</v>
      </c>
      <c r="H344" s="8"/>
      <c r="I344" s="14"/>
    </row>
    <row r="345" spans="1:9" ht="36.75" customHeight="1">
      <c r="A345" s="4"/>
      <c r="B345" s="23"/>
      <c r="C345" s="23"/>
      <c r="D345" s="5" t="s">
        <v>11</v>
      </c>
      <c r="E345" s="9">
        <v>21694</v>
      </c>
      <c r="F345" s="8">
        <v>534.17</v>
      </c>
      <c r="G345" s="8">
        <v>534.17</v>
      </c>
      <c r="H345" s="9">
        <f>F345/E345*100</f>
        <v>2.4622937217663865</v>
      </c>
      <c r="I345" s="14"/>
    </row>
    <row r="346" spans="1:9" ht="18" customHeight="1">
      <c r="A346" s="4"/>
      <c r="B346" s="23"/>
      <c r="C346" s="23"/>
      <c r="D346" s="5" t="s">
        <v>12</v>
      </c>
      <c r="E346" s="8">
        <v>0</v>
      </c>
      <c r="F346" s="8">
        <v>0</v>
      </c>
      <c r="G346" s="8">
        <v>0</v>
      </c>
      <c r="H346" s="8"/>
      <c r="I346" s="14"/>
    </row>
    <row r="347" spans="1:9" ht="18" customHeight="1">
      <c r="A347" s="4"/>
      <c r="B347" s="23"/>
      <c r="C347" s="5" t="s">
        <v>15</v>
      </c>
      <c r="D347" s="6"/>
      <c r="E347" s="9">
        <f>E343+E344+E345+E346</f>
        <v>21694</v>
      </c>
      <c r="F347" s="9">
        <f>F343+F344+F345+F346</f>
        <v>534.17</v>
      </c>
      <c r="G347" s="9">
        <f>G343+G344+G345+G346</f>
        <v>534.17</v>
      </c>
      <c r="H347" s="9">
        <f>F347/E347*100</f>
        <v>2.4622937217663865</v>
      </c>
      <c r="I347" s="15"/>
    </row>
    <row r="348" spans="1:9" ht="24.75" customHeight="1">
      <c r="A348" s="4"/>
      <c r="B348" s="23">
        <v>13</v>
      </c>
      <c r="C348" s="23" t="s">
        <v>26</v>
      </c>
      <c r="D348" s="5" t="s">
        <v>9</v>
      </c>
      <c r="E348" s="8">
        <v>0</v>
      </c>
      <c r="F348" s="8">
        <v>0</v>
      </c>
      <c r="G348" s="8">
        <v>0</v>
      </c>
      <c r="H348" s="8"/>
      <c r="I348" s="14"/>
    </row>
    <row r="349" spans="1:9" ht="27.75" customHeight="1">
      <c r="A349" s="4"/>
      <c r="B349" s="23"/>
      <c r="C349" s="23"/>
      <c r="D349" s="5" t="s">
        <v>10</v>
      </c>
      <c r="E349" s="8">
        <v>0</v>
      </c>
      <c r="F349" s="8">
        <v>0</v>
      </c>
      <c r="G349" s="8">
        <v>0</v>
      </c>
      <c r="H349" s="8"/>
      <c r="I349" s="14"/>
    </row>
    <row r="350" spans="1:9" ht="37.5" customHeight="1">
      <c r="A350" s="4"/>
      <c r="B350" s="23"/>
      <c r="C350" s="23"/>
      <c r="D350" s="5" t="s">
        <v>11</v>
      </c>
      <c r="E350" s="8">
        <v>826005.72</v>
      </c>
      <c r="F350" s="8">
        <v>571707.87</v>
      </c>
      <c r="G350" s="8">
        <v>570997.31</v>
      </c>
      <c r="H350" s="9">
        <f>F350/E350*100</f>
        <v>69.21354854540233</v>
      </c>
      <c r="I350" s="14"/>
    </row>
    <row r="351" spans="1:9" ht="18" customHeight="1">
      <c r="A351" s="4"/>
      <c r="B351" s="23"/>
      <c r="C351" s="23"/>
      <c r="D351" s="5" t="s">
        <v>12</v>
      </c>
      <c r="E351" s="8">
        <v>0</v>
      </c>
      <c r="F351" s="8">
        <v>0</v>
      </c>
      <c r="G351" s="8">
        <v>0</v>
      </c>
      <c r="H351" s="8"/>
      <c r="I351" s="14"/>
    </row>
    <row r="352" spans="1:9" ht="12" customHeight="1">
      <c r="A352" s="4"/>
      <c r="B352" s="23"/>
      <c r="C352" s="5" t="s">
        <v>15</v>
      </c>
      <c r="D352" s="6"/>
      <c r="E352" s="8">
        <f>E348+E349+E350+E351</f>
        <v>826005.72</v>
      </c>
      <c r="F352" s="8">
        <f>F348+F349+F350+F351</f>
        <v>571707.87</v>
      </c>
      <c r="G352" s="8">
        <f>G348+G349+G350+G351</f>
        <v>570997.31</v>
      </c>
      <c r="H352" s="9">
        <f>H348+H349+H350+H351</f>
        <v>69.21354854540233</v>
      </c>
      <c r="I352" s="15"/>
    </row>
    <row r="353" spans="1:9" ht="24.75" customHeight="1">
      <c r="A353" s="4"/>
      <c r="B353" s="23"/>
      <c r="C353" s="22" t="s">
        <v>87</v>
      </c>
      <c r="D353" s="5" t="s">
        <v>9</v>
      </c>
      <c r="E353" s="9">
        <f>E358+E363+E368+E373+E378</f>
        <v>1287</v>
      </c>
      <c r="F353" s="9">
        <f>F358+F363+F368+F373+F378</f>
        <v>785.34</v>
      </c>
      <c r="G353" s="9">
        <f>G358+G363+G368+G373+G378</f>
        <v>785.34</v>
      </c>
      <c r="H353" s="9">
        <f>F353/E353*100</f>
        <v>61.02097902097903</v>
      </c>
      <c r="I353" s="14"/>
    </row>
    <row r="354" spans="1:9" ht="27.75" customHeight="1">
      <c r="A354" s="4"/>
      <c r="B354" s="23"/>
      <c r="C354" s="22"/>
      <c r="D354" s="5" t="s">
        <v>10</v>
      </c>
      <c r="E354" s="9">
        <f>E359+E364+E369+E374+E379</f>
        <v>30498.02</v>
      </c>
      <c r="F354" s="9">
        <f>F359+F364+F369+F374+F379</f>
        <v>0</v>
      </c>
      <c r="G354" s="9">
        <f>G359+G364+G369+G374+G379</f>
        <v>0</v>
      </c>
      <c r="H354" s="8"/>
      <c r="I354" s="14"/>
    </row>
    <row r="355" spans="1:9" ht="36.75" customHeight="1">
      <c r="A355" s="4"/>
      <c r="B355" s="23"/>
      <c r="C355" s="22"/>
      <c r="D355" s="5" t="s">
        <v>11</v>
      </c>
      <c r="E355" s="9">
        <f>E360+E365+E370+E375+E380</f>
        <v>79704.35</v>
      </c>
      <c r="F355" s="9">
        <f>F360+F365+F370+F375+F380</f>
        <v>35910.25</v>
      </c>
      <c r="G355" s="9">
        <f>G360+G365+G370+G375+G380</f>
        <v>40379.490000000005</v>
      </c>
      <c r="H355" s="9">
        <f>F355/E355*100</f>
        <v>45.05431635789012</v>
      </c>
      <c r="I355" s="14"/>
    </row>
    <row r="356" spans="1:9" ht="18" customHeight="1">
      <c r="A356" s="4"/>
      <c r="B356" s="23"/>
      <c r="C356" s="22"/>
      <c r="D356" s="5" t="s">
        <v>12</v>
      </c>
      <c r="E356" s="9">
        <f>E361+E366+E371+E376+E381</f>
        <v>2417.34</v>
      </c>
      <c r="F356" s="9">
        <f>F361+F366+F371+F376+F381</f>
        <v>0</v>
      </c>
      <c r="G356" s="9">
        <f>G361+G366+G371+G376+G381</f>
        <v>0</v>
      </c>
      <c r="H356" s="8">
        <v>0</v>
      </c>
      <c r="I356" s="14"/>
    </row>
    <row r="357" spans="1:9" ht="28.5" customHeight="1">
      <c r="A357" s="4"/>
      <c r="B357" s="23"/>
      <c r="C357" s="5" t="s">
        <v>13</v>
      </c>
      <c r="D357" s="6"/>
      <c r="E357" s="9">
        <f>E353+E354+E355+E356</f>
        <v>113906.71</v>
      </c>
      <c r="F357" s="9">
        <f>F353+F354+F355+F356</f>
        <v>36695.59</v>
      </c>
      <c r="G357" s="9">
        <f>G353+G354+G355+G356</f>
        <v>41164.83</v>
      </c>
      <c r="H357" s="9">
        <f>F357/E357*100</f>
        <v>32.215477033793704</v>
      </c>
      <c r="I357" s="15"/>
    </row>
    <row r="358" spans="1:9" ht="24.75" customHeight="1">
      <c r="A358" s="4"/>
      <c r="B358" s="23"/>
      <c r="C358" s="23" t="s">
        <v>88</v>
      </c>
      <c r="D358" s="5" t="s">
        <v>9</v>
      </c>
      <c r="E358" s="8">
        <v>0</v>
      </c>
      <c r="F358" s="8">
        <v>0</v>
      </c>
      <c r="G358" s="8">
        <v>0</v>
      </c>
      <c r="H358" s="8"/>
      <c r="I358" s="14"/>
    </row>
    <row r="359" spans="1:9" ht="27.75" customHeight="1">
      <c r="A359" s="4"/>
      <c r="B359" s="23"/>
      <c r="C359" s="23"/>
      <c r="D359" s="5" t="s">
        <v>10</v>
      </c>
      <c r="E359" s="8">
        <v>0</v>
      </c>
      <c r="F359" s="8">
        <v>0</v>
      </c>
      <c r="G359" s="8">
        <v>0</v>
      </c>
      <c r="H359" s="8"/>
      <c r="I359" s="14"/>
    </row>
    <row r="360" spans="1:9" ht="36.75" customHeight="1">
      <c r="A360" s="4"/>
      <c r="B360" s="23"/>
      <c r="C360" s="23"/>
      <c r="D360" s="5" t="s">
        <v>11</v>
      </c>
      <c r="E360" s="8">
        <v>24518.11</v>
      </c>
      <c r="F360" s="8">
        <v>8375.57</v>
      </c>
      <c r="G360" s="8">
        <v>12844.81</v>
      </c>
      <c r="H360" s="9">
        <f>F360/E360*100</f>
        <v>34.160748932115894</v>
      </c>
      <c r="I360" s="14"/>
    </row>
    <row r="361" spans="1:9" ht="18" customHeight="1">
      <c r="A361" s="4"/>
      <c r="B361" s="23"/>
      <c r="C361" s="23"/>
      <c r="D361" s="5" t="s">
        <v>12</v>
      </c>
      <c r="E361" s="8">
        <v>0</v>
      </c>
      <c r="F361" s="8">
        <v>0</v>
      </c>
      <c r="G361" s="8">
        <v>0</v>
      </c>
      <c r="H361" s="8"/>
      <c r="I361" s="14"/>
    </row>
    <row r="362" spans="1:9" ht="18" customHeight="1">
      <c r="A362" s="4"/>
      <c r="B362" s="23"/>
      <c r="C362" s="5" t="s">
        <v>15</v>
      </c>
      <c r="D362" s="6"/>
      <c r="E362" s="8">
        <f>E358+E359+E360+E361</f>
        <v>24518.11</v>
      </c>
      <c r="F362" s="8">
        <f>F358+F359+F360+F361</f>
        <v>8375.57</v>
      </c>
      <c r="G362" s="8">
        <f>G358+G359+G360+G361</f>
        <v>12844.81</v>
      </c>
      <c r="H362" s="9">
        <f>F362/E362*100</f>
        <v>34.160748932115894</v>
      </c>
      <c r="I362" s="15"/>
    </row>
    <row r="363" spans="1:9" ht="24.75" customHeight="1">
      <c r="A363" s="4"/>
      <c r="B363" s="23"/>
      <c r="C363" s="23" t="s">
        <v>89</v>
      </c>
      <c r="D363" s="5" t="s">
        <v>9</v>
      </c>
      <c r="E363" s="8">
        <v>0</v>
      </c>
      <c r="F363" s="8">
        <v>0</v>
      </c>
      <c r="G363" s="8">
        <v>0</v>
      </c>
      <c r="H363" s="8"/>
      <c r="I363" s="14"/>
    </row>
    <row r="364" spans="1:9" ht="27.75" customHeight="1">
      <c r="A364" s="4"/>
      <c r="B364" s="23"/>
      <c r="C364" s="23"/>
      <c r="D364" s="5" t="s">
        <v>10</v>
      </c>
      <c r="E364" s="8">
        <v>30498.02</v>
      </c>
      <c r="F364" s="8">
        <v>0</v>
      </c>
      <c r="G364" s="8">
        <v>0</v>
      </c>
      <c r="H364" s="8"/>
      <c r="I364" s="14"/>
    </row>
    <row r="365" spans="1:9" ht="36.75" customHeight="1">
      <c r="A365" s="4"/>
      <c r="B365" s="23"/>
      <c r="C365" s="23"/>
      <c r="D365" s="5" t="s">
        <v>11</v>
      </c>
      <c r="E365" s="8">
        <v>9095.64</v>
      </c>
      <c r="F365" s="8">
        <v>271.52</v>
      </c>
      <c r="G365" s="8">
        <v>271.52</v>
      </c>
      <c r="H365" s="8">
        <v>0</v>
      </c>
      <c r="I365" s="14"/>
    </row>
    <row r="366" spans="1:9" ht="18" customHeight="1">
      <c r="A366" s="4"/>
      <c r="B366" s="23"/>
      <c r="C366" s="23"/>
      <c r="D366" s="5" t="s">
        <v>12</v>
      </c>
      <c r="E366" s="8">
        <v>2417.34</v>
      </c>
      <c r="F366" s="8">
        <v>0</v>
      </c>
      <c r="G366" s="8">
        <v>0</v>
      </c>
      <c r="H366" s="8">
        <v>0</v>
      </c>
      <c r="I366" s="14"/>
    </row>
    <row r="367" spans="1:9" ht="18" customHeight="1">
      <c r="A367" s="4"/>
      <c r="B367" s="23"/>
      <c r="C367" s="5" t="s">
        <v>15</v>
      </c>
      <c r="D367" s="6"/>
      <c r="E367" s="9">
        <f>E363+E364+E365+E366</f>
        <v>42011</v>
      </c>
      <c r="F367" s="9">
        <f>F363+F364+F365+F366</f>
        <v>271.52</v>
      </c>
      <c r="G367" s="9">
        <f>G363+G364+G365+G366</f>
        <v>271.52</v>
      </c>
      <c r="H367" s="8"/>
      <c r="I367" s="15"/>
    </row>
    <row r="368" spans="1:9" ht="24.75" customHeight="1">
      <c r="A368" s="4"/>
      <c r="B368" s="23"/>
      <c r="C368" s="23" t="s">
        <v>90</v>
      </c>
      <c r="D368" s="5" t="s">
        <v>9</v>
      </c>
      <c r="E368" s="8">
        <v>0</v>
      </c>
      <c r="F368" s="8">
        <v>0</v>
      </c>
      <c r="G368" s="8">
        <v>0</v>
      </c>
      <c r="H368" s="8"/>
      <c r="I368" s="14"/>
    </row>
    <row r="369" spans="1:9" ht="27.75" customHeight="1">
      <c r="A369" s="4"/>
      <c r="B369" s="23"/>
      <c r="C369" s="23"/>
      <c r="D369" s="5" t="s">
        <v>10</v>
      </c>
      <c r="E369" s="8">
        <v>0</v>
      </c>
      <c r="F369" s="8">
        <v>0</v>
      </c>
      <c r="G369" s="8">
        <v>0</v>
      </c>
      <c r="H369" s="8"/>
      <c r="I369" s="14"/>
    </row>
    <row r="370" spans="1:9" ht="36.75" customHeight="1">
      <c r="A370" s="4"/>
      <c r="B370" s="23"/>
      <c r="C370" s="23"/>
      <c r="D370" s="5" t="s">
        <v>11</v>
      </c>
      <c r="E370" s="9">
        <v>36220.6</v>
      </c>
      <c r="F370" s="8">
        <v>24278.47</v>
      </c>
      <c r="G370" s="8">
        <v>24278.47</v>
      </c>
      <c r="H370" s="9">
        <f>F370/E370*100</f>
        <v>67.02945285279648</v>
      </c>
      <c r="I370" s="14"/>
    </row>
    <row r="371" spans="1:9" ht="18" customHeight="1">
      <c r="A371" s="4"/>
      <c r="B371" s="23"/>
      <c r="C371" s="23"/>
      <c r="D371" s="5" t="s">
        <v>12</v>
      </c>
      <c r="E371" s="8">
        <v>0</v>
      </c>
      <c r="F371" s="8">
        <v>0</v>
      </c>
      <c r="G371" s="8">
        <v>0</v>
      </c>
      <c r="H371" s="8"/>
      <c r="I371" s="14"/>
    </row>
    <row r="372" spans="1:9" ht="18" customHeight="1">
      <c r="A372" s="4"/>
      <c r="B372" s="23"/>
      <c r="C372" s="5" t="s">
        <v>15</v>
      </c>
      <c r="D372" s="6"/>
      <c r="E372" s="9">
        <f>E368+E369+E370+E371</f>
        <v>36220.6</v>
      </c>
      <c r="F372" s="8">
        <f>F368+F369+F370+F371</f>
        <v>24278.47</v>
      </c>
      <c r="G372" s="8">
        <f>G368+G369+G370+G371</f>
        <v>24278.47</v>
      </c>
      <c r="H372" s="9">
        <f>F372/E372*100</f>
        <v>67.02945285279648</v>
      </c>
      <c r="I372" s="15"/>
    </row>
    <row r="373" spans="1:9" ht="24.75" customHeight="1">
      <c r="A373" s="4"/>
      <c r="B373" s="23"/>
      <c r="C373" s="23" t="s">
        <v>26</v>
      </c>
      <c r="D373" s="5" t="s">
        <v>9</v>
      </c>
      <c r="E373" s="9">
        <v>1287</v>
      </c>
      <c r="F373" s="8">
        <v>785.34</v>
      </c>
      <c r="G373" s="8">
        <v>785.34</v>
      </c>
      <c r="H373" s="9">
        <f>F373/E373*100</f>
        <v>61.02097902097903</v>
      </c>
      <c r="I373" s="14"/>
    </row>
    <row r="374" spans="1:9" ht="27.75" customHeight="1">
      <c r="A374" s="4"/>
      <c r="B374" s="23"/>
      <c r="C374" s="23"/>
      <c r="D374" s="5" t="s">
        <v>10</v>
      </c>
      <c r="E374" s="9">
        <v>0</v>
      </c>
      <c r="F374" s="8">
        <v>0</v>
      </c>
      <c r="G374" s="8">
        <v>0</v>
      </c>
      <c r="H374" s="8"/>
      <c r="I374" s="14"/>
    </row>
    <row r="375" spans="1:9" ht="36.75" customHeight="1">
      <c r="A375" s="4"/>
      <c r="B375" s="23"/>
      <c r="C375" s="23"/>
      <c r="D375" s="5" t="s">
        <v>11</v>
      </c>
      <c r="E375" s="9">
        <v>9870</v>
      </c>
      <c r="F375" s="8">
        <v>2984.69</v>
      </c>
      <c r="G375" s="8">
        <v>2984.69</v>
      </c>
      <c r="H375" s="9">
        <f>F375/E375*100</f>
        <v>30.240020263424523</v>
      </c>
      <c r="I375" s="14"/>
    </row>
    <row r="376" spans="1:9" ht="18" customHeight="1">
      <c r="A376" s="4"/>
      <c r="B376" s="23"/>
      <c r="C376" s="23"/>
      <c r="D376" s="5" t="s">
        <v>12</v>
      </c>
      <c r="E376" s="9">
        <v>0</v>
      </c>
      <c r="F376" s="8">
        <v>0</v>
      </c>
      <c r="G376" s="8">
        <v>0</v>
      </c>
      <c r="H376" s="8"/>
      <c r="I376" s="14"/>
    </row>
    <row r="377" spans="1:9" ht="18" customHeight="1">
      <c r="A377" s="4"/>
      <c r="B377" s="23"/>
      <c r="C377" s="5" t="s">
        <v>15</v>
      </c>
      <c r="D377" s="6"/>
      <c r="E377" s="9">
        <f>E373+E374+E375+E376</f>
        <v>11157</v>
      </c>
      <c r="F377" s="8">
        <f>F373+F374+F375+F376</f>
        <v>3770.03</v>
      </c>
      <c r="G377" s="8">
        <f>G373+G374+G375+G376</f>
        <v>3770.03</v>
      </c>
      <c r="H377" s="9">
        <f>F377/E377*100</f>
        <v>33.790714349735595</v>
      </c>
      <c r="I377" s="15"/>
    </row>
    <row r="378" spans="1:9" ht="24.75" customHeight="1">
      <c r="A378" s="4"/>
      <c r="B378" s="23">
        <v>14</v>
      </c>
      <c r="C378" s="23" t="s">
        <v>91</v>
      </c>
      <c r="D378" s="5" t="s">
        <v>9</v>
      </c>
      <c r="E378" s="8">
        <v>0</v>
      </c>
      <c r="F378" s="8">
        <v>0</v>
      </c>
      <c r="G378" s="8">
        <v>0</v>
      </c>
      <c r="H378" s="8"/>
      <c r="I378" s="14"/>
    </row>
    <row r="379" spans="1:9" ht="27.75" customHeight="1">
      <c r="A379" s="4"/>
      <c r="B379" s="23"/>
      <c r="C379" s="23"/>
      <c r="D379" s="5" t="s">
        <v>10</v>
      </c>
      <c r="E379" s="8">
        <v>0</v>
      </c>
      <c r="F379" s="8">
        <v>0</v>
      </c>
      <c r="G379" s="8">
        <v>0</v>
      </c>
      <c r="H379" s="8"/>
      <c r="I379" s="14"/>
    </row>
    <row r="380" spans="1:9" ht="36.75" customHeight="1">
      <c r="A380" s="4"/>
      <c r="B380" s="23"/>
      <c r="C380" s="23"/>
      <c r="D380" s="5" t="s">
        <v>11</v>
      </c>
      <c r="E380" s="8">
        <v>0</v>
      </c>
      <c r="F380" s="8">
        <v>0</v>
      </c>
      <c r="G380" s="8">
        <v>0</v>
      </c>
      <c r="H380" s="8"/>
      <c r="I380" s="14"/>
    </row>
    <row r="381" spans="1:9" ht="18" customHeight="1">
      <c r="A381" s="4"/>
      <c r="B381" s="23"/>
      <c r="C381" s="23"/>
      <c r="D381" s="5" t="s">
        <v>12</v>
      </c>
      <c r="E381" s="8">
        <v>0</v>
      </c>
      <c r="F381" s="8">
        <v>0</v>
      </c>
      <c r="G381" s="8">
        <v>0</v>
      </c>
      <c r="H381" s="8"/>
      <c r="I381" s="14"/>
    </row>
    <row r="382" spans="1:9" ht="12" customHeight="1">
      <c r="A382" s="4"/>
      <c r="B382" s="23"/>
      <c r="C382" s="5" t="s">
        <v>15</v>
      </c>
      <c r="D382" s="6"/>
      <c r="E382" s="8">
        <v>0</v>
      </c>
      <c r="F382" s="8">
        <v>0</v>
      </c>
      <c r="G382" s="8">
        <v>0</v>
      </c>
      <c r="H382" s="8"/>
      <c r="I382" s="15"/>
    </row>
    <row r="383" spans="1:9" ht="24.75" customHeight="1">
      <c r="A383" s="4"/>
      <c r="B383" s="23"/>
      <c r="C383" s="22" t="s">
        <v>92</v>
      </c>
      <c r="D383" s="5" t="s">
        <v>9</v>
      </c>
      <c r="E383" s="8">
        <f>E388+E393+E398</f>
        <v>0</v>
      </c>
      <c r="F383" s="8">
        <f>F388+F393+F398</f>
        <v>0</v>
      </c>
      <c r="G383" s="8">
        <f>G388+G393+G398</f>
        <v>0</v>
      </c>
      <c r="H383" s="8"/>
      <c r="I383" s="14"/>
    </row>
    <row r="384" spans="1:9" ht="27.75" customHeight="1">
      <c r="A384" s="4"/>
      <c r="B384" s="23"/>
      <c r="C384" s="22"/>
      <c r="D384" s="5" t="s">
        <v>10</v>
      </c>
      <c r="E384" s="8">
        <f>E389+E394+E399</f>
        <v>197987</v>
      </c>
      <c r="F384" s="8">
        <f>F389+F394+F399</f>
        <v>80440.06</v>
      </c>
      <c r="G384" s="8">
        <f>G389+G394+G399</f>
        <v>80440.06</v>
      </c>
      <c r="H384" s="9">
        <f>F384/E384*100</f>
        <v>40.628960487304724</v>
      </c>
      <c r="I384" s="14"/>
    </row>
    <row r="385" spans="1:9" ht="37.5" customHeight="1">
      <c r="A385" s="4"/>
      <c r="B385" s="23"/>
      <c r="C385" s="22"/>
      <c r="D385" s="5" t="s">
        <v>11</v>
      </c>
      <c r="E385" s="8">
        <f>E390+E395+E400</f>
        <v>290430.45999999996</v>
      </c>
      <c r="F385" s="8">
        <f>F390+F395+F400</f>
        <v>219070.54</v>
      </c>
      <c r="G385" s="8">
        <f>G390+G395+G400</f>
        <v>219070.54</v>
      </c>
      <c r="H385" s="9">
        <f>F385/E385*100</f>
        <v>75.42960197769891</v>
      </c>
      <c r="I385" s="14"/>
    </row>
    <row r="386" spans="1:9" ht="18" customHeight="1">
      <c r="A386" s="4"/>
      <c r="B386" s="23"/>
      <c r="C386" s="22"/>
      <c r="D386" s="5" t="s">
        <v>12</v>
      </c>
      <c r="E386" s="8">
        <f>E391+E396+E401</f>
        <v>0</v>
      </c>
      <c r="F386" s="8">
        <f>F391+F396+F401</f>
        <v>0</v>
      </c>
      <c r="G386" s="8">
        <f>G391+G396+G401</f>
        <v>0</v>
      </c>
      <c r="H386" s="8"/>
      <c r="I386" s="14"/>
    </row>
    <row r="387" spans="1:9" ht="24" customHeight="1">
      <c r="A387" s="4"/>
      <c r="B387" s="23"/>
      <c r="C387" s="5" t="s">
        <v>13</v>
      </c>
      <c r="D387" s="6"/>
      <c r="E387" s="9">
        <f>E383+E384+E385+E386</f>
        <v>488417.45999999996</v>
      </c>
      <c r="F387" s="9">
        <f>F383+F384+F385+F386</f>
        <v>299510.6</v>
      </c>
      <c r="G387" s="9">
        <f>G383+G384+G385+G386</f>
        <v>299510.6</v>
      </c>
      <c r="H387" s="9">
        <f>F387/E387*100</f>
        <v>61.32266442727088</v>
      </c>
      <c r="I387" s="15"/>
    </row>
    <row r="388" spans="1:9" ht="24.75" customHeight="1">
      <c r="A388" s="4"/>
      <c r="B388" s="23"/>
      <c r="C388" s="23" t="s">
        <v>93</v>
      </c>
      <c r="D388" s="5" t="s">
        <v>9</v>
      </c>
      <c r="E388" s="8">
        <v>0</v>
      </c>
      <c r="F388" s="8">
        <v>0</v>
      </c>
      <c r="G388" s="8">
        <v>0</v>
      </c>
      <c r="H388" s="8"/>
      <c r="I388" s="14"/>
    </row>
    <row r="389" spans="1:9" ht="27.75" customHeight="1">
      <c r="A389" s="4"/>
      <c r="B389" s="23"/>
      <c r="C389" s="23"/>
      <c r="D389" s="5" t="s">
        <v>10</v>
      </c>
      <c r="E389" s="9">
        <v>37135</v>
      </c>
      <c r="F389" s="9">
        <v>30907.55</v>
      </c>
      <c r="G389" s="9">
        <v>30907.55</v>
      </c>
      <c r="H389" s="9">
        <f>F389/E389*100</f>
        <v>83.23024101252187</v>
      </c>
      <c r="I389" s="14"/>
    </row>
    <row r="390" spans="1:9" ht="36.75" customHeight="1">
      <c r="A390" s="4"/>
      <c r="B390" s="23"/>
      <c r="C390" s="23"/>
      <c r="D390" s="5" t="s">
        <v>11</v>
      </c>
      <c r="E390" s="8">
        <v>45019.05</v>
      </c>
      <c r="F390" s="8">
        <v>37469.47</v>
      </c>
      <c r="G390" s="8">
        <v>37469.47</v>
      </c>
      <c r="H390" s="9">
        <f>F390/E390*100</f>
        <v>83.23025474771235</v>
      </c>
      <c r="I390" s="14"/>
    </row>
    <row r="391" spans="1:9" ht="18" customHeight="1">
      <c r="A391" s="4"/>
      <c r="B391" s="23"/>
      <c r="C391" s="23"/>
      <c r="D391" s="5" t="s">
        <v>12</v>
      </c>
      <c r="E391" s="8">
        <v>0</v>
      </c>
      <c r="F391" s="8">
        <v>0</v>
      </c>
      <c r="G391" s="8">
        <v>0</v>
      </c>
      <c r="H391" s="8"/>
      <c r="I391" s="14"/>
    </row>
    <row r="392" spans="1:9" ht="18" customHeight="1">
      <c r="A392" s="4"/>
      <c r="B392" s="23"/>
      <c r="C392" s="5" t="s">
        <v>15</v>
      </c>
      <c r="D392" s="6"/>
      <c r="E392" s="9">
        <f>E388+E389+E390+E391</f>
        <v>82154.05</v>
      </c>
      <c r="F392" s="9">
        <f>F388+F389+F390+F391</f>
        <v>68377.02</v>
      </c>
      <c r="G392" s="9">
        <f>G388+G389+G390+G391</f>
        <v>68377.02</v>
      </c>
      <c r="H392" s="9">
        <f>F392/E392*100</f>
        <v>83.23024853917732</v>
      </c>
      <c r="I392" s="15"/>
    </row>
    <row r="393" spans="1:9" ht="24.75" customHeight="1">
      <c r="A393" s="4"/>
      <c r="B393" s="23"/>
      <c r="C393" s="23" t="s">
        <v>94</v>
      </c>
      <c r="D393" s="5" t="s">
        <v>9</v>
      </c>
      <c r="E393" s="8">
        <v>0</v>
      </c>
      <c r="F393" s="8">
        <v>0</v>
      </c>
      <c r="G393" s="8">
        <v>0</v>
      </c>
      <c r="H393" s="8"/>
      <c r="I393" s="14"/>
    </row>
    <row r="394" spans="1:9" ht="27.75" customHeight="1">
      <c r="A394" s="4"/>
      <c r="B394" s="23"/>
      <c r="C394" s="23"/>
      <c r="D394" s="5" t="s">
        <v>10</v>
      </c>
      <c r="E394" s="9">
        <v>160852</v>
      </c>
      <c r="F394" s="8">
        <v>49532.51</v>
      </c>
      <c r="G394" s="8">
        <v>49532.51</v>
      </c>
      <c r="H394" s="8">
        <v>0</v>
      </c>
      <c r="I394" s="14"/>
    </row>
    <row r="395" spans="1:9" ht="37.5" customHeight="1">
      <c r="A395" s="4"/>
      <c r="B395" s="23"/>
      <c r="C395" s="23"/>
      <c r="D395" s="5" t="s">
        <v>11</v>
      </c>
      <c r="E395" s="9">
        <v>235080.11</v>
      </c>
      <c r="F395" s="8">
        <v>174683.09</v>
      </c>
      <c r="G395" s="8">
        <v>174683.09</v>
      </c>
      <c r="H395" s="9">
        <f>F395/E395*100</f>
        <v>74.30789869887333</v>
      </c>
      <c r="I395" s="14"/>
    </row>
    <row r="396" spans="1:9" ht="18" customHeight="1">
      <c r="A396" s="4"/>
      <c r="B396" s="23"/>
      <c r="C396" s="23"/>
      <c r="D396" s="5" t="s">
        <v>12</v>
      </c>
      <c r="E396" s="8">
        <v>0</v>
      </c>
      <c r="F396" s="8">
        <v>0</v>
      </c>
      <c r="G396" s="8">
        <v>0</v>
      </c>
      <c r="H396" s="8"/>
      <c r="I396" s="14"/>
    </row>
    <row r="397" spans="1:9" ht="18" customHeight="1">
      <c r="A397" s="4"/>
      <c r="B397" s="23"/>
      <c r="C397" s="5" t="s">
        <v>15</v>
      </c>
      <c r="D397" s="6"/>
      <c r="E397" s="9">
        <f>E393+E394+E395+E396</f>
        <v>395932.11</v>
      </c>
      <c r="F397" s="9">
        <f>F393+F394+F395+F396</f>
        <v>224215.6</v>
      </c>
      <c r="G397" s="9">
        <f>G393+G394+G395+G396</f>
        <v>224215.6</v>
      </c>
      <c r="H397" s="9">
        <f>F397/E397*100</f>
        <v>56.62980959033609</v>
      </c>
      <c r="I397" s="15"/>
    </row>
    <row r="398" spans="1:9" ht="24.75" customHeight="1">
      <c r="A398" s="4"/>
      <c r="B398" s="23">
        <v>15</v>
      </c>
      <c r="C398" s="23" t="s">
        <v>26</v>
      </c>
      <c r="D398" s="5" t="s">
        <v>9</v>
      </c>
      <c r="E398" s="8">
        <v>0</v>
      </c>
      <c r="F398" s="8">
        <v>0</v>
      </c>
      <c r="G398" s="8">
        <v>0</v>
      </c>
      <c r="H398" s="8"/>
      <c r="I398" s="14"/>
    </row>
    <row r="399" spans="1:9" ht="27.75" customHeight="1">
      <c r="A399" s="4"/>
      <c r="B399" s="23"/>
      <c r="C399" s="23"/>
      <c r="D399" s="5" t="s">
        <v>10</v>
      </c>
      <c r="E399" s="8">
        <v>0</v>
      </c>
      <c r="F399" s="8">
        <v>0</v>
      </c>
      <c r="G399" s="8">
        <v>0</v>
      </c>
      <c r="H399" s="8"/>
      <c r="I399" s="14"/>
    </row>
    <row r="400" spans="1:9" ht="36.75" customHeight="1">
      <c r="A400" s="4"/>
      <c r="B400" s="23"/>
      <c r="C400" s="23"/>
      <c r="D400" s="5" t="s">
        <v>11</v>
      </c>
      <c r="E400" s="9">
        <v>10331.3</v>
      </c>
      <c r="F400" s="8">
        <v>6917.98</v>
      </c>
      <c r="G400" s="8">
        <v>6917.98</v>
      </c>
      <c r="H400" s="9">
        <f>F400/E400*100</f>
        <v>66.96136981793191</v>
      </c>
      <c r="I400" s="14"/>
    </row>
    <row r="401" spans="1:9" ht="18" customHeight="1">
      <c r="A401" s="4"/>
      <c r="B401" s="23"/>
      <c r="C401" s="23"/>
      <c r="D401" s="5" t="s">
        <v>12</v>
      </c>
      <c r="E401" s="8">
        <v>0</v>
      </c>
      <c r="F401" s="8">
        <v>0</v>
      </c>
      <c r="G401" s="8">
        <v>0</v>
      </c>
      <c r="H401" s="8"/>
      <c r="I401" s="14"/>
    </row>
    <row r="402" spans="1:9" ht="12" customHeight="1">
      <c r="A402" s="4"/>
      <c r="B402" s="23"/>
      <c r="C402" s="5" t="s">
        <v>15</v>
      </c>
      <c r="D402" s="6"/>
      <c r="E402" s="9">
        <f>E398+E399+E400+E401</f>
        <v>10331.3</v>
      </c>
      <c r="F402" s="8">
        <f>F398+F399+F400+F401</f>
        <v>6917.98</v>
      </c>
      <c r="G402" s="8">
        <f>G398+G399+G400+G401</f>
        <v>6917.98</v>
      </c>
      <c r="H402" s="9">
        <f>F402/E402*100</f>
        <v>66.96136981793191</v>
      </c>
      <c r="I402" s="15"/>
    </row>
    <row r="403" spans="1:9" ht="24.75" customHeight="1">
      <c r="A403" s="4"/>
      <c r="B403" s="23"/>
      <c r="C403" s="22" t="s">
        <v>95</v>
      </c>
      <c r="D403" s="5" t="s">
        <v>9</v>
      </c>
      <c r="E403" s="8">
        <f>E408+E413</f>
        <v>6929.26</v>
      </c>
      <c r="F403" s="8">
        <f>F408+F413</f>
        <v>5151.36</v>
      </c>
      <c r="G403" s="8">
        <f>G408+G413</f>
        <v>5151.36</v>
      </c>
      <c r="H403" s="8">
        <f>F403/E403*100</f>
        <v>74.3421375442688</v>
      </c>
      <c r="I403" s="14"/>
    </row>
    <row r="404" spans="1:9" ht="27.75" customHeight="1">
      <c r="A404" s="4"/>
      <c r="B404" s="23"/>
      <c r="C404" s="22"/>
      <c r="D404" s="5" t="s">
        <v>10</v>
      </c>
      <c r="E404" s="8">
        <f>E409+E414</f>
        <v>17789.15</v>
      </c>
      <c r="F404" s="8">
        <f>F409+F414</f>
        <v>1781.35</v>
      </c>
      <c r="G404" s="8">
        <f>G409+G414</f>
        <v>1781.35</v>
      </c>
      <c r="H404" s="9">
        <f>F404/E404*100</f>
        <v>10.013688118881452</v>
      </c>
      <c r="I404" s="14"/>
    </row>
    <row r="405" spans="1:9" ht="36.75" customHeight="1">
      <c r="A405" s="4"/>
      <c r="B405" s="23"/>
      <c r="C405" s="22"/>
      <c r="D405" s="5" t="s">
        <v>11</v>
      </c>
      <c r="E405" s="8">
        <f>E410+E415</f>
        <v>183325.66999999998</v>
      </c>
      <c r="F405" s="8">
        <f>F410+F415</f>
        <v>136619.65</v>
      </c>
      <c r="G405" s="8">
        <f>G410+G415</f>
        <v>130189.98000000001</v>
      </c>
      <c r="H405" s="9">
        <f>F405/E405*100</f>
        <v>74.52292414913853</v>
      </c>
      <c r="I405" s="14"/>
    </row>
    <row r="406" spans="1:9" ht="18" customHeight="1">
      <c r="A406" s="4"/>
      <c r="B406" s="23"/>
      <c r="C406" s="22"/>
      <c r="D406" s="5" t="s">
        <v>12</v>
      </c>
      <c r="E406" s="8">
        <f>E411+E416</f>
        <v>0</v>
      </c>
      <c r="F406" s="8">
        <f>F411+F416</f>
        <v>0</v>
      </c>
      <c r="G406" s="8">
        <f>G411+G416</f>
        <v>0</v>
      </c>
      <c r="H406" s="9"/>
      <c r="I406" s="14"/>
    </row>
    <row r="407" spans="1:9" ht="30" customHeight="1">
      <c r="A407" s="4"/>
      <c r="B407" s="23"/>
      <c r="C407" s="5" t="s">
        <v>13</v>
      </c>
      <c r="D407" s="6"/>
      <c r="E407" s="8">
        <f>E403+E404+E405+E406</f>
        <v>208044.08</v>
      </c>
      <c r="F407" s="8">
        <f>F403+F404+F405+F406</f>
        <v>143552.36</v>
      </c>
      <c r="G407" s="8">
        <f>G403+G404+G405+G406</f>
        <v>137122.69</v>
      </c>
      <c r="H407" s="9">
        <f>F407/E407*100</f>
        <v>69.0009348018939</v>
      </c>
      <c r="I407" s="15"/>
    </row>
    <row r="408" spans="1:9" ht="24.75" customHeight="1">
      <c r="A408" s="4"/>
      <c r="B408" s="23"/>
      <c r="C408" s="23" t="s">
        <v>96</v>
      </c>
      <c r="D408" s="5" t="s">
        <v>9</v>
      </c>
      <c r="E408" s="8">
        <v>0</v>
      </c>
      <c r="F408" s="8">
        <v>0</v>
      </c>
      <c r="G408" s="8">
        <v>0</v>
      </c>
      <c r="H408" s="9"/>
      <c r="I408" s="14"/>
    </row>
    <row r="409" spans="1:9" ht="27.75" customHeight="1">
      <c r="A409" s="4"/>
      <c r="B409" s="23"/>
      <c r="C409" s="23"/>
      <c r="D409" s="5" t="s">
        <v>10</v>
      </c>
      <c r="E409" s="9">
        <v>212</v>
      </c>
      <c r="F409" s="8">
        <v>64.23</v>
      </c>
      <c r="G409" s="8">
        <v>64.23</v>
      </c>
      <c r="H409" s="9">
        <f>F409/E409*100</f>
        <v>30.297169811320757</v>
      </c>
      <c r="I409" s="14"/>
    </row>
    <row r="410" spans="1:9" ht="36.75" customHeight="1">
      <c r="A410" s="4"/>
      <c r="B410" s="23"/>
      <c r="C410" s="23"/>
      <c r="D410" s="5" t="s">
        <v>11</v>
      </c>
      <c r="E410" s="8">
        <v>134078.62</v>
      </c>
      <c r="F410" s="8">
        <v>100001.08</v>
      </c>
      <c r="G410" s="9">
        <v>93571.41</v>
      </c>
      <c r="H410" s="9">
        <f>F410/E410*100</f>
        <v>74.58391203608748</v>
      </c>
      <c r="I410" s="14"/>
    </row>
    <row r="411" spans="1:9" ht="18" customHeight="1">
      <c r="A411" s="4"/>
      <c r="B411" s="23"/>
      <c r="C411" s="23"/>
      <c r="D411" s="5" t="s">
        <v>12</v>
      </c>
      <c r="E411" s="8">
        <v>0</v>
      </c>
      <c r="F411" s="8">
        <v>0</v>
      </c>
      <c r="G411" s="8">
        <v>0</v>
      </c>
      <c r="H411" s="9"/>
      <c r="I411" s="14"/>
    </row>
    <row r="412" spans="1:9" ht="18" customHeight="1">
      <c r="A412" s="4"/>
      <c r="B412" s="23"/>
      <c r="C412" s="5" t="s">
        <v>15</v>
      </c>
      <c r="D412" s="6"/>
      <c r="E412" s="8">
        <f>E408+E409+E410+E411</f>
        <v>134290.62</v>
      </c>
      <c r="F412" s="8">
        <f>F408+F409+F410+F411</f>
        <v>100065.31</v>
      </c>
      <c r="G412" s="8">
        <f>G408+G409+G410+G411</f>
        <v>93635.64</v>
      </c>
      <c r="H412" s="9">
        <f>F412/E412*100</f>
        <v>74.51399807372995</v>
      </c>
      <c r="I412" s="15"/>
    </row>
    <row r="413" spans="1:9" ht="24.75" customHeight="1">
      <c r="A413" s="4"/>
      <c r="B413" s="23">
        <v>16</v>
      </c>
      <c r="C413" s="23" t="s">
        <v>97</v>
      </c>
      <c r="D413" s="5" t="s">
        <v>9</v>
      </c>
      <c r="E413" s="8">
        <v>6929.26</v>
      </c>
      <c r="F413" s="8">
        <v>5151.36</v>
      </c>
      <c r="G413" s="8">
        <v>5151.36</v>
      </c>
      <c r="H413" s="9">
        <f>F413/E413*100</f>
        <v>74.3421375442688</v>
      </c>
      <c r="I413" s="14"/>
    </row>
    <row r="414" spans="1:9" ht="27.75" customHeight="1">
      <c r="A414" s="4"/>
      <c r="B414" s="23"/>
      <c r="C414" s="23"/>
      <c r="D414" s="5" t="s">
        <v>10</v>
      </c>
      <c r="E414" s="8">
        <v>17577.15</v>
      </c>
      <c r="F414" s="8">
        <v>1717.12</v>
      </c>
      <c r="G414" s="8">
        <v>1717.12</v>
      </c>
      <c r="H414" s="9">
        <f>F414/E414*100</f>
        <v>9.769046745348362</v>
      </c>
      <c r="I414" s="14"/>
    </row>
    <row r="415" spans="1:9" ht="36.75" customHeight="1">
      <c r="A415" s="4"/>
      <c r="B415" s="23"/>
      <c r="C415" s="23"/>
      <c r="D415" s="5" t="s">
        <v>11</v>
      </c>
      <c r="E415" s="8">
        <v>49247.05</v>
      </c>
      <c r="F415" s="8">
        <v>36618.57</v>
      </c>
      <c r="G415" s="8">
        <v>36618.57</v>
      </c>
      <c r="H415" s="9">
        <f>F415/E415*100</f>
        <v>74.35688025983282</v>
      </c>
      <c r="I415" s="14"/>
    </row>
    <row r="416" spans="1:9" ht="18" customHeight="1">
      <c r="A416" s="4"/>
      <c r="B416" s="23"/>
      <c r="C416" s="23"/>
      <c r="D416" s="5" t="s">
        <v>12</v>
      </c>
      <c r="E416" s="8">
        <v>0</v>
      </c>
      <c r="F416" s="8">
        <v>0</v>
      </c>
      <c r="G416" s="8">
        <v>0</v>
      </c>
      <c r="H416" s="9"/>
      <c r="I416" s="14"/>
    </row>
    <row r="417" spans="1:9" ht="12" customHeight="1">
      <c r="A417" s="4"/>
      <c r="B417" s="23"/>
      <c r="C417" s="5" t="s">
        <v>15</v>
      </c>
      <c r="D417" s="6"/>
      <c r="E417" s="8">
        <f>E413+E414+E415+E416</f>
        <v>73753.46</v>
      </c>
      <c r="F417" s="8">
        <f>F413+F414+F415+F416</f>
        <v>43487.05</v>
      </c>
      <c r="G417" s="8">
        <f>G413+G414+G415+G416</f>
        <v>43487.05</v>
      </c>
      <c r="H417" s="9">
        <f>F417/E417*100</f>
        <v>58.96272527417696</v>
      </c>
      <c r="I417" s="15"/>
    </row>
    <row r="418" spans="1:9" ht="24.75" customHeight="1">
      <c r="A418" s="4"/>
      <c r="B418" s="23"/>
      <c r="C418" s="22" t="s">
        <v>98</v>
      </c>
      <c r="D418" s="5" t="s">
        <v>9</v>
      </c>
      <c r="E418" s="9">
        <f>E423+E428</f>
        <v>0</v>
      </c>
      <c r="F418" s="9">
        <f>F423+F428</f>
        <v>0</v>
      </c>
      <c r="G418" s="9">
        <f>G423+G428</f>
        <v>0</v>
      </c>
      <c r="H418" s="8"/>
      <c r="I418" s="14"/>
    </row>
    <row r="419" spans="1:9" ht="27.75" customHeight="1">
      <c r="A419" s="4"/>
      <c r="B419" s="23"/>
      <c r="C419" s="22"/>
      <c r="D419" s="5" t="s">
        <v>10</v>
      </c>
      <c r="E419" s="9">
        <f>E424+E429</f>
        <v>3952</v>
      </c>
      <c r="F419" s="9">
        <f>F424+F429</f>
        <v>2496.09</v>
      </c>
      <c r="G419" s="9">
        <f>G424+G429</f>
        <v>2496.09</v>
      </c>
      <c r="H419" s="9">
        <f>F419/E419*100</f>
        <v>63.16017206477733</v>
      </c>
      <c r="I419" s="14"/>
    </row>
    <row r="420" spans="1:9" ht="36.75" customHeight="1">
      <c r="A420" s="4"/>
      <c r="B420" s="23"/>
      <c r="C420" s="22"/>
      <c r="D420" s="5" t="s">
        <v>11</v>
      </c>
      <c r="E420" s="9">
        <f>E425+E430</f>
        <v>0</v>
      </c>
      <c r="F420" s="9">
        <f>F425+F430</f>
        <v>0</v>
      </c>
      <c r="G420" s="9">
        <f>G425+G430</f>
        <v>0</v>
      </c>
      <c r="H420" s="8"/>
      <c r="I420" s="14"/>
    </row>
    <row r="421" spans="1:9" ht="18" customHeight="1">
      <c r="A421" s="4"/>
      <c r="B421" s="23"/>
      <c r="C421" s="22"/>
      <c r="D421" s="5" t="s">
        <v>12</v>
      </c>
      <c r="E421" s="9">
        <f>E426+E431</f>
        <v>0</v>
      </c>
      <c r="F421" s="9">
        <f>F426+F431</f>
        <v>0</v>
      </c>
      <c r="G421" s="9">
        <f>G426+G431</f>
        <v>0</v>
      </c>
      <c r="H421" s="8"/>
      <c r="I421" s="14"/>
    </row>
    <row r="422" spans="1:9" ht="24" customHeight="1">
      <c r="A422" s="4"/>
      <c r="B422" s="23"/>
      <c r="C422" s="5" t="s">
        <v>13</v>
      </c>
      <c r="D422" s="6"/>
      <c r="E422" s="9">
        <f>E418+E419+E420+E421</f>
        <v>3952</v>
      </c>
      <c r="F422" s="21">
        <f>F418+F419+F420+F421</f>
        <v>2496.09</v>
      </c>
      <c r="G422" s="21">
        <f>G418+G419+G420+G421</f>
        <v>2496.09</v>
      </c>
      <c r="H422" s="9">
        <f>F422/E422*100</f>
        <v>63.16017206477733</v>
      </c>
      <c r="I422" s="15"/>
    </row>
    <row r="423" spans="1:9" ht="24.75" customHeight="1">
      <c r="A423" s="4"/>
      <c r="B423" s="23"/>
      <c r="C423" s="23" t="s">
        <v>99</v>
      </c>
      <c r="D423" s="5" t="s">
        <v>9</v>
      </c>
      <c r="E423" s="8">
        <v>0</v>
      </c>
      <c r="F423" s="8">
        <v>0</v>
      </c>
      <c r="G423" s="8">
        <v>0</v>
      </c>
      <c r="H423" s="8"/>
      <c r="I423" s="14"/>
    </row>
    <row r="424" spans="1:9" ht="27.75" customHeight="1">
      <c r="A424" s="4"/>
      <c r="B424" s="23"/>
      <c r="C424" s="23"/>
      <c r="D424" s="5" t="s">
        <v>10</v>
      </c>
      <c r="E424" s="8">
        <v>0</v>
      </c>
      <c r="F424" s="8">
        <v>0</v>
      </c>
      <c r="G424" s="8">
        <v>0</v>
      </c>
      <c r="H424" s="8"/>
      <c r="I424" s="14"/>
    </row>
    <row r="425" spans="1:9" ht="36.75" customHeight="1">
      <c r="A425" s="4"/>
      <c r="B425" s="23"/>
      <c r="C425" s="23"/>
      <c r="D425" s="5" t="s">
        <v>11</v>
      </c>
      <c r="E425" s="8">
        <v>0</v>
      </c>
      <c r="F425" s="8">
        <v>0</v>
      </c>
      <c r="G425" s="8">
        <v>0</v>
      </c>
      <c r="H425" s="8"/>
      <c r="I425" s="14"/>
    </row>
    <row r="426" spans="1:9" ht="18" customHeight="1">
      <c r="A426" s="4"/>
      <c r="B426" s="23"/>
      <c r="C426" s="23"/>
      <c r="D426" s="5" t="s">
        <v>12</v>
      </c>
      <c r="E426" s="8">
        <v>0</v>
      </c>
      <c r="F426" s="8">
        <v>0</v>
      </c>
      <c r="G426" s="8">
        <v>0</v>
      </c>
      <c r="H426" s="8"/>
      <c r="I426" s="14"/>
    </row>
    <row r="427" spans="1:9" ht="18" customHeight="1">
      <c r="A427" s="4"/>
      <c r="B427" s="23"/>
      <c r="C427" s="5" t="s">
        <v>15</v>
      </c>
      <c r="D427" s="6"/>
      <c r="E427" s="8">
        <v>0</v>
      </c>
      <c r="F427" s="8">
        <v>0</v>
      </c>
      <c r="G427" s="8">
        <v>0</v>
      </c>
      <c r="H427" s="8"/>
      <c r="I427" s="15"/>
    </row>
    <row r="428" spans="1:9" ht="24.75" customHeight="1">
      <c r="A428" s="4"/>
      <c r="B428" s="23">
        <v>17</v>
      </c>
      <c r="C428" s="23" t="s">
        <v>100</v>
      </c>
      <c r="D428" s="5" t="s">
        <v>9</v>
      </c>
      <c r="E428" s="8">
        <v>0</v>
      </c>
      <c r="F428" s="8">
        <v>0</v>
      </c>
      <c r="G428" s="8">
        <v>0</v>
      </c>
      <c r="H428" s="8"/>
      <c r="I428" s="14"/>
    </row>
    <row r="429" spans="1:9" ht="27.75" customHeight="1">
      <c r="A429" s="4"/>
      <c r="B429" s="23"/>
      <c r="C429" s="23"/>
      <c r="D429" s="5" t="s">
        <v>10</v>
      </c>
      <c r="E429" s="9">
        <v>3952</v>
      </c>
      <c r="F429" s="8">
        <v>2496.09</v>
      </c>
      <c r="G429" s="8">
        <v>2496.09</v>
      </c>
      <c r="H429" s="9">
        <f>F429/E429*100</f>
        <v>63.16017206477733</v>
      </c>
      <c r="I429" s="14"/>
    </row>
    <row r="430" spans="1:9" ht="36.75" customHeight="1">
      <c r="A430" s="4"/>
      <c r="B430" s="23"/>
      <c r="C430" s="23"/>
      <c r="D430" s="5" t="s">
        <v>11</v>
      </c>
      <c r="E430" s="8">
        <v>0</v>
      </c>
      <c r="F430" s="8">
        <v>0</v>
      </c>
      <c r="G430" s="8">
        <v>0</v>
      </c>
      <c r="H430" s="8"/>
      <c r="I430" s="14"/>
    </row>
    <row r="431" spans="1:9" ht="18" customHeight="1">
      <c r="A431" s="4"/>
      <c r="B431" s="23"/>
      <c r="C431" s="23"/>
      <c r="D431" s="5" t="s">
        <v>12</v>
      </c>
      <c r="E431" s="8">
        <v>0</v>
      </c>
      <c r="F431" s="8">
        <v>0</v>
      </c>
      <c r="G431" s="8">
        <v>0</v>
      </c>
      <c r="H431" s="8"/>
      <c r="I431" s="14"/>
    </row>
    <row r="432" spans="1:9" ht="13.5" customHeight="1">
      <c r="A432" s="4"/>
      <c r="B432" s="23"/>
      <c r="C432" s="5" t="s">
        <v>15</v>
      </c>
      <c r="D432" s="6"/>
      <c r="E432" s="8">
        <v>4301</v>
      </c>
      <c r="F432" s="8">
        <v>768.76</v>
      </c>
      <c r="G432" s="8">
        <v>768.76</v>
      </c>
      <c r="H432" s="9">
        <f>F432/E432*100</f>
        <v>17.873982794698907</v>
      </c>
      <c r="I432" s="15"/>
    </row>
    <row r="433" spans="1:9" ht="24.75" customHeight="1">
      <c r="A433" s="4"/>
      <c r="B433" s="23"/>
      <c r="C433" s="22" t="s">
        <v>101</v>
      </c>
      <c r="D433" s="5" t="s">
        <v>9</v>
      </c>
      <c r="E433" s="9">
        <f>E438+E443+E448+E453</f>
        <v>0</v>
      </c>
      <c r="F433" s="9">
        <f>F438+F443+F448+F453</f>
        <v>0</v>
      </c>
      <c r="G433" s="9">
        <f>G438+G443+G448+G453</f>
        <v>0</v>
      </c>
      <c r="H433" s="8"/>
      <c r="I433" s="14"/>
    </row>
    <row r="434" spans="1:9" ht="27.75" customHeight="1">
      <c r="A434" s="4"/>
      <c r="B434" s="23"/>
      <c r="C434" s="22"/>
      <c r="D434" s="5" t="s">
        <v>10</v>
      </c>
      <c r="E434" s="9">
        <f>E439+E444+E449+E454</f>
        <v>274144.36</v>
      </c>
      <c r="F434" s="9">
        <f>F439+F444+F449+F454</f>
        <v>18366.754569999997</v>
      </c>
      <c r="G434" s="9">
        <f>G439+G444+G449+G454</f>
        <v>18366.754569999997</v>
      </c>
      <c r="H434" s="9">
        <f>F434/E434*100</f>
        <v>6.69966530407556</v>
      </c>
      <c r="I434" s="14"/>
    </row>
    <row r="435" spans="1:9" ht="36.75" customHeight="1">
      <c r="A435" s="4"/>
      <c r="B435" s="23"/>
      <c r="C435" s="22"/>
      <c r="D435" s="5" t="s">
        <v>11</v>
      </c>
      <c r="E435" s="9">
        <f>E440+E445+E450+E455</f>
        <v>1194481.1300000001</v>
      </c>
      <c r="F435" s="9">
        <f>F440+F445+F450+F455</f>
        <v>607288.1187199999</v>
      </c>
      <c r="G435" s="9">
        <f>G440+G445+G450+G455</f>
        <v>607288.11868</v>
      </c>
      <c r="H435" s="9">
        <f>F435/E435*100</f>
        <v>50.84116470889748</v>
      </c>
      <c r="I435" s="14"/>
    </row>
    <row r="436" spans="1:9" ht="18" customHeight="1">
      <c r="A436" s="4"/>
      <c r="B436" s="23"/>
      <c r="C436" s="22"/>
      <c r="D436" s="5" t="s">
        <v>12</v>
      </c>
      <c r="E436" s="9">
        <f>E441+E446+E451+E456</f>
        <v>0</v>
      </c>
      <c r="F436" s="9">
        <f>F441+F446+F451+F456</f>
        <v>0</v>
      </c>
      <c r="G436" s="9">
        <f>G441+G446+G451+G456</f>
        <v>0</v>
      </c>
      <c r="H436" s="8"/>
      <c r="I436" s="14"/>
    </row>
    <row r="437" spans="1:9" ht="22.5" customHeight="1">
      <c r="A437" s="4"/>
      <c r="B437" s="23"/>
      <c r="C437" s="5" t="s">
        <v>13</v>
      </c>
      <c r="D437" s="6"/>
      <c r="E437" s="8">
        <f>E433+E434+E435+E436</f>
        <v>1468625.4900000002</v>
      </c>
      <c r="F437" s="8">
        <f>F433+F434+F435+F436</f>
        <v>625654.8732899999</v>
      </c>
      <c r="G437" s="8">
        <f>G433+G434+G435+G436</f>
        <v>625654.87325</v>
      </c>
      <c r="H437" s="9">
        <f>F437/E437*100</f>
        <v>42.60139004464642</v>
      </c>
      <c r="I437" s="15"/>
    </row>
    <row r="438" spans="1:9" ht="24.75" customHeight="1">
      <c r="A438" s="4"/>
      <c r="B438" s="23"/>
      <c r="C438" s="23" t="s">
        <v>102</v>
      </c>
      <c r="D438" s="5" t="s">
        <v>9</v>
      </c>
      <c r="E438" s="8">
        <v>0</v>
      </c>
      <c r="F438" s="8">
        <v>0</v>
      </c>
      <c r="G438" s="8">
        <v>0</v>
      </c>
      <c r="H438" s="8"/>
      <c r="I438" s="14"/>
    </row>
    <row r="439" spans="1:9" ht="27.75" customHeight="1">
      <c r="A439" s="4"/>
      <c r="B439" s="23"/>
      <c r="C439" s="23"/>
      <c r="D439" s="5" t="s">
        <v>10</v>
      </c>
      <c r="E439" s="8">
        <v>187356.87</v>
      </c>
      <c r="F439" s="8">
        <v>9287.53</v>
      </c>
      <c r="G439" s="8">
        <v>9287.53</v>
      </c>
      <c r="H439" s="9">
        <f>F439/E439*100</f>
        <v>4.9571334106937215</v>
      </c>
      <c r="I439" s="14"/>
    </row>
    <row r="440" spans="1:9" ht="36.75" customHeight="1">
      <c r="A440" s="4"/>
      <c r="B440" s="23"/>
      <c r="C440" s="23"/>
      <c r="D440" s="5" t="s">
        <v>11</v>
      </c>
      <c r="E440" s="8">
        <v>354993.95</v>
      </c>
      <c r="F440" s="8">
        <v>77562.57448</v>
      </c>
      <c r="G440" s="8">
        <v>77562.57448</v>
      </c>
      <c r="H440" s="9">
        <f>F440/E440*100</f>
        <v>21.848984885517062</v>
      </c>
      <c r="I440" s="14"/>
    </row>
    <row r="441" spans="1:9" ht="18" customHeight="1">
      <c r="A441" s="4"/>
      <c r="B441" s="23"/>
      <c r="C441" s="23"/>
      <c r="D441" s="5" t="s">
        <v>12</v>
      </c>
      <c r="E441" s="8">
        <v>0</v>
      </c>
      <c r="F441" s="8">
        <v>0</v>
      </c>
      <c r="G441" s="8">
        <v>0</v>
      </c>
      <c r="H441" s="8"/>
      <c r="I441" s="14"/>
    </row>
    <row r="442" spans="1:9" ht="18" customHeight="1">
      <c r="A442" s="4"/>
      <c r="B442" s="23"/>
      <c r="C442" s="5" t="s">
        <v>15</v>
      </c>
      <c r="D442" s="6"/>
      <c r="E442" s="8">
        <f>E438+E439+E440+E441</f>
        <v>542350.8200000001</v>
      </c>
      <c r="F442" s="9">
        <f>F438+F439+F440+F441</f>
        <v>86850.10448</v>
      </c>
      <c r="G442" s="9">
        <f>G438+G439+G440+G441</f>
        <v>86850.10448</v>
      </c>
      <c r="H442" s="9">
        <f>F442/E442*100</f>
        <v>16.013639378290236</v>
      </c>
      <c r="I442" s="15"/>
    </row>
    <row r="443" spans="1:9" ht="24.75" customHeight="1">
      <c r="A443" s="4"/>
      <c r="B443" s="23"/>
      <c r="C443" s="23" t="s">
        <v>103</v>
      </c>
      <c r="D443" s="5" t="s">
        <v>9</v>
      </c>
      <c r="E443" s="8">
        <v>0</v>
      </c>
      <c r="F443" s="8">
        <v>0</v>
      </c>
      <c r="G443" s="8">
        <v>0</v>
      </c>
      <c r="H443" s="8"/>
      <c r="I443" s="14"/>
    </row>
    <row r="444" spans="1:9" ht="27.75" customHeight="1">
      <c r="A444" s="4"/>
      <c r="B444" s="23"/>
      <c r="C444" s="23"/>
      <c r="D444" s="5" t="s">
        <v>10</v>
      </c>
      <c r="E444" s="8">
        <v>86079.49</v>
      </c>
      <c r="F444" s="9">
        <v>8592.70074</v>
      </c>
      <c r="G444" s="9">
        <v>8592.70074</v>
      </c>
      <c r="H444" s="9">
        <v>0</v>
      </c>
      <c r="I444" s="14"/>
    </row>
    <row r="445" spans="1:9" ht="36.75" customHeight="1">
      <c r="A445" s="4"/>
      <c r="B445" s="23"/>
      <c r="C445" s="23"/>
      <c r="D445" s="5" t="s">
        <v>11</v>
      </c>
      <c r="E445" s="8">
        <v>839487.18</v>
      </c>
      <c r="F445" s="8">
        <v>529725.54424</v>
      </c>
      <c r="G445" s="8">
        <v>529725.5442</v>
      </c>
      <c r="H445" s="9">
        <f>F445/E445*100</f>
        <v>63.10108800470305</v>
      </c>
      <c r="I445" s="14"/>
    </row>
    <row r="446" spans="1:9" ht="18" customHeight="1">
      <c r="A446" s="4"/>
      <c r="B446" s="23"/>
      <c r="C446" s="23"/>
      <c r="D446" s="5" t="s">
        <v>12</v>
      </c>
      <c r="E446" s="8">
        <v>0</v>
      </c>
      <c r="F446" s="8">
        <v>0</v>
      </c>
      <c r="G446" s="8">
        <v>0</v>
      </c>
      <c r="H446" s="8"/>
      <c r="I446" s="14"/>
    </row>
    <row r="447" spans="1:9" ht="18" customHeight="1">
      <c r="A447" s="4"/>
      <c r="B447" s="23"/>
      <c r="C447" s="5" t="s">
        <v>15</v>
      </c>
      <c r="D447" s="6"/>
      <c r="E447" s="8">
        <f>E443+E444+E445+E446</f>
        <v>925566.67</v>
      </c>
      <c r="F447" s="8">
        <f>F443+F444+F445+F446</f>
        <v>538318.24498</v>
      </c>
      <c r="G447" s="9">
        <f>G443+G444+G445+G446</f>
        <v>538318.24494</v>
      </c>
      <c r="H447" s="9">
        <f>F447/E447*100</f>
        <v>58.16093669189708</v>
      </c>
      <c r="I447" s="15"/>
    </row>
    <row r="448" spans="1:9" ht="24.75" customHeight="1">
      <c r="A448" s="4"/>
      <c r="B448" s="23"/>
      <c r="C448" s="23" t="s">
        <v>104</v>
      </c>
      <c r="D448" s="5" t="s">
        <v>9</v>
      </c>
      <c r="E448" s="8">
        <v>0</v>
      </c>
      <c r="F448" s="8">
        <v>0</v>
      </c>
      <c r="G448" s="8">
        <v>0</v>
      </c>
      <c r="H448" s="8"/>
      <c r="I448" s="14"/>
    </row>
    <row r="449" spans="1:9" ht="27.75" customHeight="1">
      <c r="A449" s="4"/>
      <c r="B449" s="23"/>
      <c r="C449" s="23"/>
      <c r="D449" s="5" t="s">
        <v>10</v>
      </c>
      <c r="E449" s="8">
        <v>0</v>
      </c>
      <c r="F449" s="8" t="s">
        <v>75</v>
      </c>
      <c r="G449" s="8">
        <v>0</v>
      </c>
      <c r="H449" s="9"/>
      <c r="I449" s="14"/>
    </row>
    <row r="450" spans="1:9" ht="37.5" customHeight="1">
      <c r="A450" s="4"/>
      <c r="B450" s="23"/>
      <c r="C450" s="23"/>
      <c r="D450" s="5" t="s">
        <v>11</v>
      </c>
      <c r="E450" s="8">
        <v>0</v>
      </c>
      <c r="F450" s="8" t="s">
        <v>75</v>
      </c>
      <c r="G450" s="8">
        <v>0</v>
      </c>
      <c r="H450" s="9">
        <v>0</v>
      </c>
      <c r="I450" s="14"/>
    </row>
    <row r="451" spans="1:9" ht="18" customHeight="1">
      <c r="A451" s="4"/>
      <c r="B451" s="23"/>
      <c r="C451" s="23"/>
      <c r="D451" s="5" t="s">
        <v>12</v>
      </c>
      <c r="E451" s="8">
        <v>0</v>
      </c>
      <c r="F451" s="8">
        <v>0</v>
      </c>
      <c r="G451" s="8">
        <v>0</v>
      </c>
      <c r="H451" s="8"/>
      <c r="I451" s="14"/>
    </row>
    <row r="452" spans="1:9" ht="12" customHeight="1">
      <c r="A452" s="4"/>
      <c r="B452" s="23"/>
      <c r="C452" s="5" t="s">
        <v>15</v>
      </c>
      <c r="D452" s="6"/>
      <c r="E452" s="9">
        <f>E448+E449+E450+E451</f>
        <v>0</v>
      </c>
      <c r="F452" s="9">
        <f>F448+F449+F450+F451</f>
        <v>0</v>
      </c>
      <c r="G452" s="9">
        <f>G448+G449+G450+G451</f>
        <v>0</v>
      </c>
      <c r="H452" s="8">
        <v>0</v>
      </c>
      <c r="I452" s="15"/>
    </row>
    <row r="453" spans="1:9" ht="24.75" customHeight="1">
      <c r="A453" s="4"/>
      <c r="B453" s="28"/>
      <c r="C453" s="28" t="s">
        <v>26</v>
      </c>
      <c r="D453" s="19" t="s">
        <v>9</v>
      </c>
      <c r="E453" s="9">
        <v>0</v>
      </c>
      <c r="F453" s="9">
        <v>0</v>
      </c>
      <c r="G453" s="9">
        <v>0</v>
      </c>
      <c r="H453" s="8"/>
      <c r="I453" s="14"/>
    </row>
    <row r="454" spans="1:9" ht="24.75" customHeight="1">
      <c r="A454" s="4"/>
      <c r="B454" s="33"/>
      <c r="C454" s="31"/>
      <c r="D454" s="19" t="s">
        <v>10</v>
      </c>
      <c r="E454" s="9">
        <v>708</v>
      </c>
      <c r="F454" s="9">
        <v>486.52383</v>
      </c>
      <c r="G454" s="9">
        <v>486.52383</v>
      </c>
      <c r="H454" s="8"/>
      <c r="I454" s="14"/>
    </row>
    <row r="455" spans="1:9" ht="37.5" customHeight="1">
      <c r="A455" s="4"/>
      <c r="B455" s="33"/>
      <c r="C455" s="31"/>
      <c r="D455" s="19" t="s">
        <v>11</v>
      </c>
      <c r="E455" s="9">
        <v>0</v>
      </c>
      <c r="F455" s="9">
        <v>0</v>
      </c>
      <c r="G455" s="9">
        <v>0</v>
      </c>
      <c r="H455" s="8">
        <v>0</v>
      </c>
      <c r="I455" s="14"/>
    </row>
    <row r="456" spans="1:9" ht="12" customHeight="1">
      <c r="A456" s="4"/>
      <c r="B456" s="33"/>
      <c r="C456" s="32"/>
      <c r="D456" s="19" t="s">
        <v>12</v>
      </c>
      <c r="E456" s="9">
        <v>0</v>
      </c>
      <c r="F456" s="9">
        <v>0</v>
      </c>
      <c r="G456" s="9">
        <v>0</v>
      </c>
      <c r="H456" s="8"/>
      <c r="I456" s="14"/>
    </row>
    <row r="457" spans="1:9" ht="12" customHeight="1">
      <c r="A457" s="4"/>
      <c r="B457" s="34"/>
      <c r="C457" s="17" t="s">
        <v>15</v>
      </c>
      <c r="D457" s="6"/>
      <c r="E457" s="9">
        <f>E453+E454+E455+E456</f>
        <v>708</v>
      </c>
      <c r="F457" s="8">
        <f>F453+F454+F455+F456</f>
        <v>486.52383</v>
      </c>
      <c r="G457" s="8">
        <f>G453+G454+G455+G456</f>
        <v>486.52383</v>
      </c>
      <c r="H457" s="8">
        <v>0</v>
      </c>
      <c r="I457" s="14"/>
    </row>
    <row r="458" spans="1:9" ht="24.75" customHeight="1">
      <c r="A458" s="4"/>
      <c r="B458" s="28">
        <v>18</v>
      </c>
      <c r="C458" s="25" t="s">
        <v>105</v>
      </c>
      <c r="D458" s="5" t="s">
        <v>9</v>
      </c>
      <c r="E458" s="8">
        <f>E463+E468+E473</f>
        <v>0</v>
      </c>
      <c r="F458" s="8">
        <f>F463+F468+F473</f>
        <v>0</v>
      </c>
      <c r="G458" s="8">
        <f>G463+G468+G473</f>
        <v>0</v>
      </c>
      <c r="H458" s="8"/>
      <c r="I458" s="14"/>
    </row>
    <row r="459" spans="1:9" ht="27.75" customHeight="1">
      <c r="A459" s="4"/>
      <c r="B459" s="29"/>
      <c r="C459" s="26"/>
      <c r="D459" s="5" t="s">
        <v>10</v>
      </c>
      <c r="E459" s="8">
        <f>E464+E469+E474</f>
        <v>513928.36</v>
      </c>
      <c r="F459" s="8">
        <f>F464+F469+F474</f>
        <v>86741.1</v>
      </c>
      <c r="G459" s="8">
        <f>G464+G469+G474</f>
        <v>86741.1</v>
      </c>
      <c r="H459" s="9">
        <f>F459/E459*100</f>
        <v>16.87805280876113</v>
      </c>
      <c r="I459" s="14"/>
    </row>
    <row r="460" spans="1:9" ht="36.75" customHeight="1">
      <c r="A460" s="4"/>
      <c r="B460" s="29"/>
      <c r="C460" s="26"/>
      <c r="D460" s="5" t="s">
        <v>11</v>
      </c>
      <c r="E460" s="8">
        <f>E465+E470+E475</f>
        <v>82549.54000000001</v>
      </c>
      <c r="F460" s="8">
        <f>F465+F470+F475</f>
        <v>43920.47</v>
      </c>
      <c r="G460" s="8">
        <f>G465+G470+G475</f>
        <v>43920.47</v>
      </c>
      <c r="H460" s="9">
        <f>F460/E460*100</f>
        <v>53.204984546249435</v>
      </c>
      <c r="I460" s="14"/>
    </row>
    <row r="461" spans="1:9" ht="18" customHeight="1">
      <c r="A461" s="4"/>
      <c r="B461" s="29"/>
      <c r="C461" s="27"/>
      <c r="D461" s="5" t="s">
        <v>12</v>
      </c>
      <c r="E461" s="8">
        <f>E466+E471+E476</f>
        <v>35000</v>
      </c>
      <c r="F461" s="8">
        <f>F466+F471+F476</f>
        <v>0</v>
      </c>
      <c r="G461" s="8">
        <f>G466+G471+G476</f>
        <v>0</v>
      </c>
      <c r="H461" s="8"/>
      <c r="I461" s="14"/>
    </row>
    <row r="462" spans="1:9" ht="18" customHeight="1">
      <c r="A462" s="4"/>
      <c r="B462" s="30"/>
      <c r="C462" s="5" t="s">
        <v>13</v>
      </c>
      <c r="D462" s="6"/>
      <c r="E462" s="9">
        <f>E459+E460+E461</f>
        <v>631477.9</v>
      </c>
      <c r="F462" s="8">
        <f>F459+F460+F461</f>
        <v>130661.57</v>
      </c>
      <c r="G462" s="8">
        <f>G459+G460+G461</f>
        <v>130661.57</v>
      </c>
      <c r="H462" s="9">
        <f>F462/E462*100</f>
        <v>20.69139236701712</v>
      </c>
      <c r="I462" s="15"/>
    </row>
    <row r="463" spans="1:9" ht="24.75" customHeight="1">
      <c r="A463" s="4"/>
      <c r="B463" s="23"/>
      <c r="C463" s="23" t="s">
        <v>106</v>
      </c>
      <c r="D463" s="5" t="s">
        <v>9</v>
      </c>
      <c r="E463" s="8">
        <v>0</v>
      </c>
      <c r="F463" s="8">
        <v>0</v>
      </c>
      <c r="G463" s="8">
        <v>0</v>
      </c>
      <c r="H463" s="8"/>
      <c r="I463" s="14"/>
    </row>
    <row r="464" spans="1:9" ht="27.75" customHeight="1">
      <c r="A464" s="4"/>
      <c r="B464" s="23"/>
      <c r="C464" s="23"/>
      <c r="D464" s="5" t="s">
        <v>10</v>
      </c>
      <c r="E464" s="8">
        <v>513928.36</v>
      </c>
      <c r="F464" s="9">
        <v>86741.1</v>
      </c>
      <c r="G464" s="9">
        <v>86741.1</v>
      </c>
      <c r="H464" s="9">
        <f>F464/E464*100</f>
        <v>16.87805280876113</v>
      </c>
      <c r="I464" s="14"/>
    </row>
    <row r="465" spans="1:9" ht="36.75" customHeight="1">
      <c r="A465" s="4"/>
      <c r="B465" s="23"/>
      <c r="C465" s="23"/>
      <c r="D465" s="5" t="s">
        <v>11</v>
      </c>
      <c r="E465" s="9">
        <v>47575.21</v>
      </c>
      <c r="F465" s="8">
        <v>19040.73</v>
      </c>
      <c r="G465" s="8">
        <v>19040.73</v>
      </c>
      <c r="H465" s="9">
        <f>F465/E465*100</f>
        <v>40.02237720022676</v>
      </c>
      <c r="I465" s="14"/>
    </row>
    <row r="466" spans="1:9" ht="18" customHeight="1">
      <c r="A466" s="4"/>
      <c r="B466" s="23"/>
      <c r="C466" s="23"/>
      <c r="D466" s="5" t="s">
        <v>12</v>
      </c>
      <c r="E466" s="9">
        <v>35000</v>
      </c>
      <c r="F466" s="8">
        <v>0</v>
      </c>
      <c r="G466" s="8">
        <v>0</v>
      </c>
      <c r="H466" s="8">
        <v>0</v>
      </c>
      <c r="I466" s="14"/>
    </row>
    <row r="467" spans="1:9" ht="18" customHeight="1">
      <c r="A467" s="4"/>
      <c r="B467" s="23"/>
      <c r="C467" s="5" t="s">
        <v>15</v>
      </c>
      <c r="D467" s="6"/>
      <c r="E467" s="8">
        <f>E463+E464+E465+E466</f>
        <v>596503.57</v>
      </c>
      <c r="F467" s="8">
        <f>F463+F464+F465+F466</f>
        <v>105781.83</v>
      </c>
      <c r="G467" s="8">
        <f>G463+G464+G465+G466</f>
        <v>105781.83</v>
      </c>
      <c r="H467" s="9">
        <f>F467/E467*100</f>
        <v>17.733645751692652</v>
      </c>
      <c r="I467" s="15"/>
    </row>
    <row r="468" spans="1:9" ht="24.75" customHeight="1">
      <c r="A468" s="4"/>
      <c r="B468" s="23"/>
      <c r="C468" s="23" t="s">
        <v>107</v>
      </c>
      <c r="D468" s="5" t="s">
        <v>9</v>
      </c>
      <c r="E468" s="8">
        <v>0</v>
      </c>
      <c r="F468" s="8">
        <v>0</v>
      </c>
      <c r="G468" s="8">
        <v>0</v>
      </c>
      <c r="H468" s="8"/>
      <c r="I468" s="14"/>
    </row>
    <row r="469" spans="1:9" ht="27.75" customHeight="1">
      <c r="A469" s="4"/>
      <c r="B469" s="23"/>
      <c r="C469" s="23"/>
      <c r="D469" s="5" t="s">
        <v>10</v>
      </c>
      <c r="E469" s="8">
        <v>0</v>
      </c>
      <c r="F469" s="8" t="s">
        <v>75</v>
      </c>
      <c r="G469" s="8">
        <v>0</v>
      </c>
      <c r="H469" s="8"/>
      <c r="I469" s="14"/>
    </row>
    <row r="470" spans="1:9" ht="36.75" customHeight="1">
      <c r="A470" s="4"/>
      <c r="B470" s="23"/>
      <c r="C470" s="23"/>
      <c r="D470" s="5" t="s">
        <v>11</v>
      </c>
      <c r="E470" s="8">
        <v>0</v>
      </c>
      <c r="F470" s="8" t="s">
        <v>75</v>
      </c>
      <c r="G470" s="8">
        <v>0</v>
      </c>
      <c r="H470" s="8"/>
      <c r="I470" s="14"/>
    </row>
    <row r="471" spans="1:9" ht="18" customHeight="1">
      <c r="A471" s="4"/>
      <c r="B471" s="23"/>
      <c r="C471" s="23"/>
      <c r="D471" s="5" t="s">
        <v>12</v>
      </c>
      <c r="E471" s="8">
        <v>0</v>
      </c>
      <c r="F471" s="8">
        <v>0</v>
      </c>
      <c r="G471" s="8">
        <v>0</v>
      </c>
      <c r="H471" s="8"/>
      <c r="I471" s="14"/>
    </row>
    <row r="472" spans="1:9" ht="18" customHeight="1">
      <c r="A472" s="4"/>
      <c r="B472" s="23"/>
      <c r="C472" s="5" t="s">
        <v>15</v>
      </c>
      <c r="D472" s="6"/>
      <c r="E472" s="8">
        <f>E468+E469+E470+E471</f>
        <v>0</v>
      </c>
      <c r="F472" s="8">
        <v>0</v>
      </c>
      <c r="G472" s="8">
        <v>0</v>
      </c>
      <c r="H472" s="8"/>
      <c r="I472" s="15"/>
    </row>
    <row r="473" spans="1:9" ht="24.75" customHeight="1">
      <c r="A473" s="4"/>
      <c r="B473" s="23">
        <v>19</v>
      </c>
      <c r="C473" s="23" t="s">
        <v>26</v>
      </c>
      <c r="D473" s="5" t="s">
        <v>9</v>
      </c>
      <c r="E473" s="8">
        <v>0</v>
      </c>
      <c r="F473" s="8">
        <v>0</v>
      </c>
      <c r="G473" s="8">
        <v>0</v>
      </c>
      <c r="H473" s="8"/>
      <c r="I473" s="14"/>
    </row>
    <row r="474" spans="1:9" ht="27.75" customHeight="1">
      <c r="A474" s="4"/>
      <c r="B474" s="23"/>
      <c r="C474" s="23"/>
      <c r="D474" s="5" t="s">
        <v>10</v>
      </c>
      <c r="E474" s="8">
        <v>0</v>
      </c>
      <c r="F474" s="8">
        <v>0</v>
      </c>
      <c r="G474" s="8">
        <v>0</v>
      </c>
      <c r="H474" s="8"/>
      <c r="I474" s="14"/>
    </row>
    <row r="475" spans="1:9" ht="36.75" customHeight="1">
      <c r="A475" s="4"/>
      <c r="B475" s="23"/>
      <c r="C475" s="23"/>
      <c r="D475" s="5" t="s">
        <v>11</v>
      </c>
      <c r="E475" s="8">
        <v>34974.33</v>
      </c>
      <c r="F475" s="8">
        <v>24879.74</v>
      </c>
      <c r="G475" s="8">
        <v>24879.74</v>
      </c>
      <c r="H475" s="9">
        <f>F475/E475*100</f>
        <v>71.13714544352958</v>
      </c>
      <c r="I475" s="14"/>
    </row>
    <row r="476" spans="1:9" ht="18" customHeight="1">
      <c r="A476" s="4"/>
      <c r="B476" s="23"/>
      <c r="C476" s="23"/>
      <c r="D476" s="5" t="s">
        <v>12</v>
      </c>
      <c r="E476" s="8">
        <v>0</v>
      </c>
      <c r="F476" s="8">
        <v>0</v>
      </c>
      <c r="G476" s="8">
        <v>0</v>
      </c>
      <c r="H476" s="8"/>
      <c r="I476" s="14"/>
    </row>
    <row r="477" spans="1:9" ht="12" customHeight="1">
      <c r="A477" s="4"/>
      <c r="B477" s="23"/>
      <c r="C477" s="5" t="s">
        <v>15</v>
      </c>
      <c r="D477" s="6"/>
      <c r="E477" s="8">
        <f>E473+E474+E475+E476</f>
        <v>34974.33</v>
      </c>
      <c r="F477" s="8">
        <f>F473+F474+F475+F476</f>
        <v>24879.74</v>
      </c>
      <c r="G477" s="8">
        <f>G473+G474+G475+G476</f>
        <v>24879.74</v>
      </c>
      <c r="H477" s="9">
        <f>F477/E477*100</f>
        <v>71.13714544352958</v>
      </c>
      <c r="I477" s="15"/>
    </row>
    <row r="478" spans="1:9" ht="24.75" customHeight="1">
      <c r="A478" s="4"/>
      <c r="B478" s="23"/>
      <c r="C478" s="22" t="s">
        <v>108</v>
      </c>
      <c r="D478" s="5" t="s">
        <v>9</v>
      </c>
      <c r="E478" s="8">
        <f>E483+E488+E493</f>
        <v>0</v>
      </c>
      <c r="F478" s="8">
        <f>F483+F488+F493</f>
        <v>0</v>
      </c>
      <c r="G478" s="8">
        <f>G483+G488+G493</f>
        <v>0</v>
      </c>
      <c r="H478" s="8"/>
      <c r="I478" s="14"/>
    </row>
    <row r="479" spans="1:9" ht="27.75" customHeight="1">
      <c r="A479" s="4"/>
      <c r="B479" s="23"/>
      <c r="C479" s="22"/>
      <c r="D479" s="5" t="s">
        <v>10</v>
      </c>
      <c r="E479" s="8">
        <f>E484+E489+E494</f>
        <v>802072.00471</v>
      </c>
      <c r="F479" s="8">
        <f>F484+F489+F494</f>
        <v>39625.67059</v>
      </c>
      <c r="G479" s="8">
        <f>G484+G489+G494</f>
        <v>39625.67059</v>
      </c>
      <c r="H479" s="9">
        <f>F479/E479*100</f>
        <v>4.940413124670422</v>
      </c>
      <c r="I479" s="14"/>
    </row>
    <row r="480" spans="1:9" ht="37.5" customHeight="1">
      <c r="A480" s="4"/>
      <c r="B480" s="23"/>
      <c r="C480" s="22"/>
      <c r="D480" s="5" t="s">
        <v>11</v>
      </c>
      <c r="E480" s="8">
        <f>E485+E490+E495</f>
        <v>92551.49664</v>
      </c>
      <c r="F480" s="8">
        <f>F485+F490+F495</f>
        <v>14997.70391</v>
      </c>
      <c r="G480" s="8">
        <f>G485+G490+G495</f>
        <v>14997.70391</v>
      </c>
      <c r="H480" s="9">
        <f>F480/E480*100</f>
        <v>16.204712462227345</v>
      </c>
      <c r="I480" s="14"/>
    </row>
    <row r="481" spans="1:9" ht="18" customHeight="1">
      <c r="A481" s="4"/>
      <c r="B481" s="23"/>
      <c r="C481" s="22"/>
      <c r="D481" s="5" t="s">
        <v>12</v>
      </c>
      <c r="E481" s="8">
        <f>E486+E491+E496</f>
        <v>0</v>
      </c>
      <c r="F481" s="8">
        <f>F486+F491+F496</f>
        <v>0</v>
      </c>
      <c r="G481" s="8">
        <f>G486+G491+G496</f>
        <v>0</v>
      </c>
      <c r="H481" s="8"/>
      <c r="I481" s="14"/>
    </row>
    <row r="482" spans="1:9" ht="24" customHeight="1">
      <c r="A482" s="4"/>
      <c r="B482" s="23"/>
      <c r="C482" s="5" t="s">
        <v>13</v>
      </c>
      <c r="D482" s="6"/>
      <c r="E482" s="8">
        <f>E478+E479+E480+E481</f>
        <v>894623.50135</v>
      </c>
      <c r="F482" s="9">
        <f>F487+F492+F497</f>
        <v>54623.374500000005</v>
      </c>
      <c r="G482" s="21">
        <f>G478+G479+G480+G481</f>
        <v>54623.374500000005</v>
      </c>
      <c r="H482" s="9">
        <f>F482/E482*100</f>
        <v>6.105738829526894</v>
      </c>
      <c r="I482" s="15"/>
    </row>
    <row r="483" spans="1:9" ht="24.75" customHeight="1">
      <c r="A483" s="4"/>
      <c r="B483" s="23"/>
      <c r="C483" s="23" t="s">
        <v>109</v>
      </c>
      <c r="D483" s="5" t="s">
        <v>9</v>
      </c>
      <c r="E483" s="8">
        <v>0</v>
      </c>
      <c r="F483" s="8">
        <v>0</v>
      </c>
      <c r="G483" s="8">
        <v>0</v>
      </c>
      <c r="H483" s="8"/>
      <c r="I483" s="14"/>
    </row>
    <row r="484" spans="1:9" ht="27.75" customHeight="1">
      <c r="A484" s="4"/>
      <c r="B484" s="23"/>
      <c r="C484" s="23"/>
      <c r="D484" s="5" t="s">
        <v>10</v>
      </c>
      <c r="E484" s="8">
        <v>588580.46583</v>
      </c>
      <c r="F484" s="8">
        <v>7128.15294</v>
      </c>
      <c r="G484" s="8">
        <v>7128.15294</v>
      </c>
      <c r="H484" s="8">
        <v>0</v>
      </c>
      <c r="I484" s="14"/>
    </row>
    <row r="485" spans="1:9" ht="37.5" customHeight="1">
      <c r="A485" s="4"/>
      <c r="B485" s="23"/>
      <c r="C485" s="23"/>
      <c r="D485" s="5" t="s">
        <v>11</v>
      </c>
      <c r="E485" s="8">
        <v>12995.03372</v>
      </c>
      <c r="F485" s="9">
        <v>1850.80056</v>
      </c>
      <c r="G485" s="8">
        <v>1850.80056</v>
      </c>
      <c r="H485" s="8">
        <v>0</v>
      </c>
      <c r="I485" s="14"/>
    </row>
    <row r="486" spans="1:9" ht="18" customHeight="1">
      <c r="A486" s="4"/>
      <c r="B486" s="23"/>
      <c r="C486" s="23"/>
      <c r="D486" s="5" t="s">
        <v>12</v>
      </c>
      <c r="E486" s="8">
        <v>0</v>
      </c>
      <c r="F486" s="8">
        <v>0</v>
      </c>
      <c r="G486" s="8">
        <v>0</v>
      </c>
      <c r="H486" s="8"/>
      <c r="I486" s="14"/>
    </row>
    <row r="487" spans="1:9" ht="18" customHeight="1">
      <c r="A487" s="4"/>
      <c r="B487" s="23"/>
      <c r="C487" s="5" t="s">
        <v>15</v>
      </c>
      <c r="D487" s="6"/>
      <c r="E487" s="8">
        <f>E483+E484+E485+E486</f>
        <v>601575.49955</v>
      </c>
      <c r="F487" s="8">
        <f>F483+F484+F485+F486</f>
        <v>8978.9535</v>
      </c>
      <c r="G487" s="8">
        <f>G483+G484+G485+G486</f>
        <v>8978.9535</v>
      </c>
      <c r="H487" s="8">
        <v>0</v>
      </c>
      <c r="I487" s="15"/>
    </row>
    <row r="488" spans="1:9" ht="24.75" customHeight="1">
      <c r="A488" s="4"/>
      <c r="B488" s="23"/>
      <c r="C488" s="23" t="s">
        <v>110</v>
      </c>
      <c r="D488" s="5" t="s">
        <v>9</v>
      </c>
      <c r="E488" s="8">
        <v>0</v>
      </c>
      <c r="F488" s="8">
        <v>0</v>
      </c>
      <c r="G488" s="8">
        <v>0</v>
      </c>
      <c r="H488" s="8"/>
      <c r="I488" s="14"/>
    </row>
    <row r="489" spans="1:9" ht="27.75" customHeight="1">
      <c r="A489" s="4"/>
      <c r="B489" s="23"/>
      <c r="C489" s="23"/>
      <c r="D489" s="5" t="s">
        <v>10</v>
      </c>
      <c r="E489" s="8">
        <v>204113.30212</v>
      </c>
      <c r="F489" s="8">
        <v>32497.51765</v>
      </c>
      <c r="G489" s="8">
        <v>32497.51765</v>
      </c>
      <c r="H489" s="9">
        <f>F489/E489*100</f>
        <v>15.921312972975384</v>
      </c>
      <c r="I489" s="14"/>
    </row>
    <row r="490" spans="1:9" ht="37.5" customHeight="1">
      <c r="A490" s="4"/>
      <c r="B490" s="23"/>
      <c r="C490" s="23"/>
      <c r="D490" s="5" t="s">
        <v>11</v>
      </c>
      <c r="E490" s="8">
        <v>79556.46292</v>
      </c>
      <c r="F490" s="9">
        <v>13146.90335</v>
      </c>
      <c r="G490" s="9">
        <v>13146.90335</v>
      </c>
      <c r="H490" s="9">
        <f>F490/E490*100</f>
        <v>16.52524869440236</v>
      </c>
      <c r="I490" s="14"/>
    </row>
    <row r="491" spans="1:9" ht="18" customHeight="1">
      <c r="A491" s="4"/>
      <c r="B491" s="23"/>
      <c r="C491" s="23"/>
      <c r="D491" s="5" t="s">
        <v>12</v>
      </c>
      <c r="E491" s="8">
        <v>0</v>
      </c>
      <c r="F491" s="8">
        <v>0</v>
      </c>
      <c r="G491" s="8">
        <v>0</v>
      </c>
      <c r="H491" s="8"/>
      <c r="I491" s="14"/>
    </row>
    <row r="492" spans="1:9" ht="18" customHeight="1">
      <c r="A492" s="4"/>
      <c r="B492" s="23"/>
      <c r="C492" s="5" t="s">
        <v>15</v>
      </c>
      <c r="D492" s="6"/>
      <c r="E492" s="8">
        <f>E488+E489+E490+E491</f>
        <v>283669.76504</v>
      </c>
      <c r="F492" s="9">
        <f>F488+F489+F490+F491</f>
        <v>45644.421</v>
      </c>
      <c r="G492" s="8">
        <f>G488+G489+G490+G491</f>
        <v>45644.421</v>
      </c>
      <c r="H492" s="9">
        <f>F492/E492*100</f>
        <v>16.090689465464788</v>
      </c>
      <c r="I492" s="15"/>
    </row>
    <row r="493" spans="1:9" ht="24.75" customHeight="1">
      <c r="A493" s="4"/>
      <c r="B493" s="24"/>
      <c r="C493" s="23" t="s">
        <v>111</v>
      </c>
      <c r="D493" s="5" t="s">
        <v>9</v>
      </c>
      <c r="E493" s="8">
        <v>0</v>
      </c>
      <c r="F493" s="8">
        <v>0</v>
      </c>
      <c r="G493" s="8">
        <v>0</v>
      </c>
      <c r="H493" s="8"/>
      <c r="I493" s="14"/>
    </row>
    <row r="494" spans="1:9" ht="27" customHeight="1">
      <c r="A494" s="4"/>
      <c r="B494" s="24"/>
      <c r="C494" s="23"/>
      <c r="D494" s="5" t="s">
        <v>10</v>
      </c>
      <c r="E494" s="8">
        <v>9378.23676</v>
      </c>
      <c r="F494" s="8">
        <v>0</v>
      </c>
      <c r="G494" s="8">
        <v>0</v>
      </c>
      <c r="H494" s="8">
        <v>0</v>
      </c>
      <c r="I494" s="14"/>
    </row>
    <row r="495" spans="1:9" ht="37.5" customHeight="1">
      <c r="A495" s="4"/>
      <c r="B495" s="24"/>
      <c r="C495" s="23"/>
      <c r="D495" s="5" t="s">
        <v>11</v>
      </c>
      <c r="E495" s="8">
        <v>0</v>
      </c>
      <c r="F495" s="9">
        <v>0</v>
      </c>
      <c r="G495" s="9">
        <v>0</v>
      </c>
      <c r="H495" s="8"/>
      <c r="I495" s="14"/>
    </row>
    <row r="496" spans="1:9" ht="18" customHeight="1">
      <c r="A496" s="4"/>
      <c r="B496" s="24"/>
      <c r="C496" s="23"/>
      <c r="D496" s="5" t="s">
        <v>12</v>
      </c>
      <c r="E496" s="8">
        <v>0</v>
      </c>
      <c r="F496" s="8">
        <v>0</v>
      </c>
      <c r="G496" s="8">
        <v>0</v>
      </c>
      <c r="H496" s="8">
        <v>0</v>
      </c>
      <c r="I496" s="14"/>
    </row>
    <row r="497" spans="1:9" ht="18" customHeight="1">
      <c r="A497" s="4"/>
      <c r="B497" s="7"/>
      <c r="C497" s="5" t="s">
        <v>15</v>
      </c>
      <c r="D497" s="6"/>
      <c r="E497" s="8">
        <f>E493+E494+E495+E496</f>
        <v>9378.23676</v>
      </c>
      <c r="F497" s="8">
        <v>0</v>
      </c>
      <c r="G497" s="8">
        <v>0</v>
      </c>
      <c r="H497" s="8">
        <v>0</v>
      </c>
      <c r="I497" s="15"/>
    </row>
    <row r="498" spans="3:9" ht="13.5" customHeight="1">
      <c r="C498" s="22" t="s">
        <v>112</v>
      </c>
      <c r="D498" s="5" t="s">
        <v>9</v>
      </c>
      <c r="E498" s="13">
        <f>E3+E18+E68+E93+E128+E148+E178+E203+E238+E268+E303+E328+E353+E383+E403+E418+E433+E458+E478</f>
        <v>279845.4800000001</v>
      </c>
      <c r="F498" s="13">
        <f>F3+F18+F68+F93+F128+F148+F178+F203+F238+F268+F303+F328+F353+F383+F403+F418+F433+F458+F478</f>
        <v>144391.68999999997</v>
      </c>
      <c r="G498" s="13">
        <f>G3+G18+G68+G93+G128+G148+G178+G203+G238+G268+G303+G328+G353+G383+G403+G418+G433+G458+G478</f>
        <v>143026.09999999998</v>
      </c>
      <c r="H498" s="9">
        <f>F498/E498*100</f>
        <v>51.59693485133293</v>
      </c>
      <c r="I498" s="15"/>
    </row>
    <row r="499" spans="3:9" ht="13.5" customHeight="1">
      <c r="C499" s="22"/>
      <c r="D499" s="5" t="s">
        <v>10</v>
      </c>
      <c r="E499" s="13">
        <f>E4+E19+E69+E94+E129+E149+E179+E204+E239+E269+E304+E329+E354+E384+E404+E419+E434+E459+E479</f>
        <v>5405857.73471</v>
      </c>
      <c r="F499" s="13">
        <f>F4+F19+F69+F94+F129+F149+F179+F204+F239+F269+F304+F329+F354+F384+F404+F419+F434+F459+F479</f>
        <v>2562679.4016899997</v>
      </c>
      <c r="G499" s="13">
        <f>G4+G19+G69+G94+G129+G149+G179+G204+G239+G269+G304+G329+G354+G384+G404+G419+G434+G459+G479</f>
        <v>2562679.39822</v>
      </c>
      <c r="H499" s="9">
        <f>F499/E499*100</f>
        <v>47.405601986813586</v>
      </c>
      <c r="I499" s="15"/>
    </row>
    <row r="500" spans="3:9" ht="13.5" customHeight="1">
      <c r="C500" s="22"/>
      <c r="D500" s="5" t="s">
        <v>11</v>
      </c>
      <c r="E500" s="13" t="e">
        <f>E5+E20+E70+E95+E130+E150+E180+E205+E240+E270+E305+E330+E355+E385+E405+E420+E435+E460+E480</f>
        <v>#VALUE!</v>
      </c>
      <c r="F500" s="13" t="e">
        <f>F5+F20+F70+F95+F130+F150+F180+F205+F240+F270+F305+F330+F355+F385+F405+F420+F435+F460+F480</f>
        <v>#VALUE!</v>
      </c>
      <c r="G500" s="13" t="e">
        <f>G5+G20+G70+G95+G130+G150+G180+G205+G240+G270+G305+G330+G355+G385+G405+G420+G435+G460+G480</f>
        <v>#VALUE!</v>
      </c>
      <c r="H500" s="9" t="e">
        <f>F500/E500*100</f>
        <v>#VALUE!</v>
      </c>
      <c r="I500" s="15"/>
    </row>
    <row r="501" spans="3:9" ht="13.5" customHeight="1">
      <c r="C501" s="22"/>
      <c r="D501" s="5" t="s">
        <v>12</v>
      </c>
      <c r="E501" s="13" t="e">
        <f>E6+E21+E71+E96+E131+E151+E181+E206+E241+E271+E306+E331+E356+E386+E406+E421+E436+E461+E481</f>
        <v>#VALUE!</v>
      </c>
      <c r="F501" s="13">
        <f>F6+F21+F71+F96+F131+F151+F181+F206+F241+F271+F306+F331+F356+F386+F406+F421+F436+F461+F481</f>
        <v>3189633.7580200005</v>
      </c>
      <c r="G501" s="13">
        <f>G6+G21+G71+G96+G131+G151+G181+G206+G241+G271+G306+G331+G356+G386+G406+G421+G436+G461+G481</f>
        <v>3189633.7600000002</v>
      </c>
      <c r="H501" s="9" t="e">
        <f>F501/E501*100</f>
        <v>#VALUE!</v>
      </c>
      <c r="I501" s="15"/>
    </row>
    <row r="502" spans="3:9" ht="13.5" customHeight="1">
      <c r="C502" s="7"/>
      <c r="D502" s="5" t="s">
        <v>113</v>
      </c>
      <c r="E502" s="13" t="e">
        <f>E498+E499+E500+E501</f>
        <v>#VALUE!</v>
      </c>
      <c r="F502" s="13" t="e">
        <f>F498+F499+F500+F501</f>
        <v>#VALUE!</v>
      </c>
      <c r="G502" s="13" t="e">
        <f>G498+G499+G500+G501</f>
        <v>#VALUE!</v>
      </c>
      <c r="H502" s="9" t="e">
        <f>F502/E502*100</f>
        <v>#VALUE!</v>
      </c>
      <c r="I502" s="3"/>
    </row>
    <row r="504" spans="5:7" ht="13.5" customHeight="1">
      <c r="E504" s="16"/>
      <c r="F504" s="16"/>
      <c r="G504" s="16"/>
    </row>
    <row r="508" spans="9:11" ht="13.5" customHeight="1">
      <c r="I508" s="16"/>
      <c r="K508" s="16"/>
    </row>
  </sheetData>
  <sheetProtection/>
  <mergeCells count="200">
    <mergeCell ref="C228:C231"/>
    <mergeCell ref="C453:C456"/>
    <mergeCell ref="B453:B457"/>
    <mergeCell ref="B1:H1"/>
    <mergeCell ref="B3:B7"/>
    <mergeCell ref="C3:C6"/>
    <mergeCell ref="B8:B12"/>
    <mergeCell ref="C8:C11"/>
    <mergeCell ref="B13:B17"/>
    <mergeCell ref="C13:C16"/>
    <mergeCell ref="B18:B22"/>
    <mergeCell ref="C18:C21"/>
    <mergeCell ref="B23:B27"/>
    <mergeCell ref="C23:C26"/>
    <mergeCell ref="B28:B32"/>
    <mergeCell ref="C28:C31"/>
    <mergeCell ref="B33:B37"/>
    <mergeCell ref="C33:C36"/>
    <mergeCell ref="B38:B42"/>
    <mergeCell ref="C38:C41"/>
    <mergeCell ref="B43:B47"/>
    <mergeCell ref="C43:C46"/>
    <mergeCell ref="B48:B52"/>
    <mergeCell ref="C48:C51"/>
    <mergeCell ref="B53:B57"/>
    <mergeCell ref="C53:C56"/>
    <mergeCell ref="B58:B62"/>
    <mergeCell ref="C58:C61"/>
    <mergeCell ref="B63:B67"/>
    <mergeCell ref="C63:C66"/>
    <mergeCell ref="B68:B72"/>
    <mergeCell ref="C68:C71"/>
    <mergeCell ref="B73:B77"/>
    <mergeCell ref="C73:C76"/>
    <mergeCell ref="B78:B82"/>
    <mergeCell ref="C78:C81"/>
    <mergeCell ref="B83:B87"/>
    <mergeCell ref="C83:C86"/>
    <mergeCell ref="B88:B92"/>
    <mergeCell ref="C88:C91"/>
    <mergeCell ref="B93:B97"/>
    <mergeCell ref="C93:C96"/>
    <mergeCell ref="B98:B102"/>
    <mergeCell ref="C98:C101"/>
    <mergeCell ref="B103:B107"/>
    <mergeCell ref="C103:C106"/>
    <mergeCell ref="B108:B112"/>
    <mergeCell ref="C108:C111"/>
    <mergeCell ref="B113:B117"/>
    <mergeCell ref="C113:C116"/>
    <mergeCell ref="B118:B122"/>
    <mergeCell ref="C118:C121"/>
    <mergeCell ref="B123:B127"/>
    <mergeCell ref="C123:C126"/>
    <mergeCell ref="B128:B132"/>
    <mergeCell ref="C128:C131"/>
    <mergeCell ref="B133:B137"/>
    <mergeCell ref="C133:C136"/>
    <mergeCell ref="B138:B142"/>
    <mergeCell ref="C138:C141"/>
    <mergeCell ref="B143:B147"/>
    <mergeCell ref="C143:C146"/>
    <mergeCell ref="B148:B152"/>
    <mergeCell ref="C148:C151"/>
    <mergeCell ref="B153:B157"/>
    <mergeCell ref="C153:C156"/>
    <mergeCell ref="B158:B162"/>
    <mergeCell ref="C158:C161"/>
    <mergeCell ref="B163:B167"/>
    <mergeCell ref="C163:C166"/>
    <mergeCell ref="B168:B172"/>
    <mergeCell ref="C168:C171"/>
    <mergeCell ref="B173:B177"/>
    <mergeCell ref="C173:C176"/>
    <mergeCell ref="B178:B182"/>
    <mergeCell ref="C178:C181"/>
    <mergeCell ref="B183:B187"/>
    <mergeCell ref="C183:C186"/>
    <mergeCell ref="B188:B192"/>
    <mergeCell ref="C188:C191"/>
    <mergeCell ref="B193:B197"/>
    <mergeCell ref="C193:C196"/>
    <mergeCell ref="B198:B202"/>
    <mergeCell ref="C198:C201"/>
    <mergeCell ref="B203:B207"/>
    <mergeCell ref="C203:C206"/>
    <mergeCell ref="B208:B212"/>
    <mergeCell ref="C208:C211"/>
    <mergeCell ref="B228:B232"/>
    <mergeCell ref="C233:C236"/>
    <mergeCell ref="B233:B237"/>
    <mergeCell ref="C238:C241"/>
    <mergeCell ref="B213:B217"/>
    <mergeCell ref="C213:C216"/>
    <mergeCell ref="B218:B222"/>
    <mergeCell ref="C218:C221"/>
    <mergeCell ref="B223:B227"/>
    <mergeCell ref="C223:C226"/>
    <mergeCell ref="B238:B242"/>
    <mergeCell ref="C243:C246"/>
    <mergeCell ref="B243:B247"/>
    <mergeCell ref="C248:C251"/>
    <mergeCell ref="B248:B252"/>
    <mergeCell ref="C253:C256"/>
    <mergeCell ref="B253:B257"/>
    <mergeCell ref="C258:C261"/>
    <mergeCell ref="B258:B262"/>
    <mergeCell ref="C263:C266"/>
    <mergeCell ref="B263:B267"/>
    <mergeCell ref="C268:C271"/>
    <mergeCell ref="B268:B272"/>
    <mergeCell ref="C273:C276"/>
    <mergeCell ref="B273:B277"/>
    <mergeCell ref="C278:C281"/>
    <mergeCell ref="B278:B282"/>
    <mergeCell ref="C283:C286"/>
    <mergeCell ref="B283:B287"/>
    <mergeCell ref="C288:C291"/>
    <mergeCell ref="B288:B292"/>
    <mergeCell ref="C293:C296"/>
    <mergeCell ref="B293:B297"/>
    <mergeCell ref="C298:C301"/>
    <mergeCell ref="B298:B302"/>
    <mergeCell ref="C303:C306"/>
    <mergeCell ref="B303:B307"/>
    <mergeCell ref="C308:C311"/>
    <mergeCell ref="B308:B312"/>
    <mergeCell ref="C313:C316"/>
    <mergeCell ref="B313:B317"/>
    <mergeCell ref="C318:C321"/>
    <mergeCell ref="B318:B322"/>
    <mergeCell ref="C323:C326"/>
    <mergeCell ref="B323:B327"/>
    <mergeCell ref="C328:C331"/>
    <mergeCell ref="B328:B332"/>
    <mergeCell ref="C333:C336"/>
    <mergeCell ref="B333:B337"/>
    <mergeCell ref="C338:C341"/>
    <mergeCell ref="B338:B342"/>
    <mergeCell ref="C343:C346"/>
    <mergeCell ref="B343:B347"/>
    <mergeCell ref="C348:C351"/>
    <mergeCell ref="B348:B352"/>
    <mergeCell ref="C353:C356"/>
    <mergeCell ref="B353:B357"/>
    <mergeCell ref="C358:C361"/>
    <mergeCell ref="B358:B362"/>
    <mergeCell ref="C363:C366"/>
    <mergeCell ref="B363:B367"/>
    <mergeCell ref="C368:C371"/>
    <mergeCell ref="B368:B372"/>
    <mergeCell ref="C373:C376"/>
    <mergeCell ref="B373:B377"/>
    <mergeCell ref="C378:C381"/>
    <mergeCell ref="B378:B382"/>
    <mergeCell ref="C383:C386"/>
    <mergeCell ref="B383:B387"/>
    <mergeCell ref="C388:C391"/>
    <mergeCell ref="B388:B392"/>
    <mergeCell ref="C393:C396"/>
    <mergeCell ref="B393:B397"/>
    <mergeCell ref="C398:C401"/>
    <mergeCell ref="B398:B402"/>
    <mergeCell ref="C403:C406"/>
    <mergeCell ref="B403:B407"/>
    <mergeCell ref="C408:C411"/>
    <mergeCell ref="B408:B412"/>
    <mergeCell ref="C413:C416"/>
    <mergeCell ref="B413:B417"/>
    <mergeCell ref="C418:C421"/>
    <mergeCell ref="B418:B422"/>
    <mergeCell ref="C423:C426"/>
    <mergeCell ref="B423:B427"/>
    <mergeCell ref="C428:C431"/>
    <mergeCell ref="B428:B432"/>
    <mergeCell ref="C433:C436"/>
    <mergeCell ref="B448:B452"/>
    <mergeCell ref="C458:C461"/>
    <mergeCell ref="B458:B462"/>
    <mergeCell ref="C463:C466"/>
    <mergeCell ref="B433:B437"/>
    <mergeCell ref="C438:C441"/>
    <mergeCell ref="B438:B442"/>
    <mergeCell ref="C443:C446"/>
    <mergeCell ref="B443:B447"/>
    <mergeCell ref="C448:C451"/>
    <mergeCell ref="B463:B467"/>
    <mergeCell ref="C468:C471"/>
    <mergeCell ref="B468:B472"/>
    <mergeCell ref="C473:C476"/>
    <mergeCell ref="B473:B477"/>
    <mergeCell ref="C478:C481"/>
    <mergeCell ref="B493:B496"/>
    <mergeCell ref="C498:C501"/>
    <mergeCell ref="B478:B482"/>
    <mergeCell ref="C483:C486"/>
    <mergeCell ref="B483:B487"/>
    <mergeCell ref="C488:C491"/>
    <mergeCell ref="B488:B492"/>
    <mergeCell ref="C493:C496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landscape" pageOrder="overThenDown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ÐžÑÐ¸Ð¿Ð¾Ð²Ð° Ð®Ð»Ð¸Ñ Ð¡ÐµÑ€Ð³ÐµÐµÐ²Ð½Ð°</dc:creator>
  <cp:keywords/>
  <dc:description>exif_MSED_0f52e37e67264938e13f09a93d3bfc0b813a990125c1f56ace64f585011b1d13</dc:description>
  <cp:lastModifiedBy>Ð˜Ð»ÑŽÑ…Ð¸Ð½Ð° ÐšÑ€Ð¸ÑÑ‚Ð¸Ð½Ð° Ð’Ð°Ð»ÐµÑ€ÑŒÐµÐ²Ð½Ð°</cp:lastModifiedBy>
  <dcterms:created xsi:type="dcterms:W3CDTF">2022-07-27T07:00:12Z</dcterms:created>
  <dcterms:modified xsi:type="dcterms:W3CDTF">2022-10-24T13:59:11Z</dcterms:modified>
  <cp:category/>
  <cp:version/>
  <cp:contentType/>
  <cp:contentStatus/>
</cp:coreProperties>
</file>